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10" yWindow="765" windowWidth="15075" windowHeight="11415"/>
  </bookViews>
  <sheets>
    <sheet name="Sheet1" sheetId="1" r:id="rId1"/>
    <sheet name="拠点区分" sheetId="4" r:id="rId2"/>
    <sheet name="Sheet2" sheetId="2" r:id="rId3"/>
    <sheet name="Sheet3" sheetId="3" r:id="rId4"/>
  </sheets>
  <definedNames>
    <definedName name="_xlnm.Print_Titles" localSheetId="0">Sheet1!$A:$C,Sheet1!$1:$3</definedName>
    <definedName name="_xlnm.Print_Titles" localSheetId="1">拠点区分!$A:$C,拠点区分!$1:$3</definedName>
  </definedNames>
  <calcPr calcId="145621"/>
</workbook>
</file>

<file path=xl/calcChain.xml><?xml version="1.0" encoding="utf-8"?>
<calcChain xmlns="http://schemas.openxmlformats.org/spreadsheetml/2006/main">
  <c r="M18" i="1" l="1"/>
  <c r="F58" i="1" l="1"/>
  <c r="F59" i="1"/>
  <c r="F60" i="1"/>
  <c r="F63" i="1"/>
  <c r="O169" i="1" l="1"/>
  <c r="N169" i="1"/>
  <c r="M169" i="1"/>
  <c r="K169" i="1"/>
  <c r="E169" i="1"/>
  <c r="O168" i="1"/>
  <c r="N168" i="1"/>
  <c r="M168" i="1"/>
  <c r="L168" i="1"/>
  <c r="L169" i="1" s="1"/>
  <c r="K168" i="1"/>
  <c r="J168" i="1"/>
  <c r="I168" i="1"/>
  <c r="I169" i="1" s="1"/>
  <c r="H168" i="1"/>
  <c r="H169" i="1" s="1"/>
  <c r="G168" i="1"/>
  <c r="E168" i="1"/>
  <c r="N155" i="1"/>
  <c r="M155" i="1"/>
  <c r="L155" i="1"/>
  <c r="K155" i="1"/>
  <c r="J155" i="1"/>
  <c r="I155" i="1"/>
  <c r="H155" i="1"/>
  <c r="G155" i="1"/>
  <c r="E155" i="1"/>
  <c r="N151" i="1"/>
  <c r="M151" i="1"/>
  <c r="L151" i="1"/>
  <c r="K151" i="1"/>
  <c r="J151" i="1"/>
  <c r="J169" i="1" s="1"/>
  <c r="I151" i="1"/>
  <c r="H151" i="1"/>
  <c r="G151" i="1"/>
  <c r="G169" i="1" s="1"/>
  <c r="E151" i="1"/>
  <c r="N138" i="1"/>
  <c r="M138" i="1"/>
  <c r="L138" i="1"/>
  <c r="K138" i="1"/>
  <c r="J138" i="1"/>
  <c r="I138" i="1"/>
  <c r="H138" i="1"/>
  <c r="G138" i="1"/>
  <c r="E138" i="1"/>
  <c r="N133" i="1"/>
  <c r="M133" i="1"/>
  <c r="L133" i="1"/>
  <c r="J133" i="1"/>
  <c r="E133" i="1"/>
  <c r="N132" i="1"/>
  <c r="M132" i="1"/>
  <c r="L132" i="1"/>
  <c r="K132" i="1"/>
  <c r="J132" i="1"/>
  <c r="I132" i="1"/>
  <c r="I133" i="1" s="1"/>
  <c r="H132" i="1"/>
  <c r="H133" i="1" s="1"/>
  <c r="E132" i="1"/>
  <c r="O122" i="1"/>
  <c r="O132" i="1" s="1"/>
  <c r="O133" i="1" s="1"/>
  <c r="N122" i="1"/>
  <c r="M122" i="1"/>
  <c r="L122" i="1"/>
  <c r="K122" i="1"/>
  <c r="J122" i="1"/>
  <c r="I122" i="1"/>
  <c r="H122" i="1"/>
  <c r="G122" i="1"/>
  <c r="G132" i="1" s="1"/>
  <c r="G133" i="1" s="1"/>
  <c r="E122" i="1"/>
  <c r="E120" i="1"/>
  <c r="H120" i="1"/>
  <c r="I120" i="1"/>
  <c r="J120" i="1"/>
  <c r="L120" i="1"/>
  <c r="M120" i="1"/>
  <c r="N120" i="1"/>
  <c r="G120" i="1"/>
  <c r="O118" i="1"/>
  <c r="E118" i="1"/>
  <c r="F118" i="1"/>
  <c r="H118" i="1"/>
  <c r="I118" i="1"/>
  <c r="J118" i="1"/>
  <c r="K118" i="1"/>
  <c r="L118" i="1"/>
  <c r="M118" i="1"/>
  <c r="N118" i="1"/>
  <c r="G118" i="1"/>
  <c r="F114" i="1"/>
  <c r="G114" i="1"/>
  <c r="H114" i="1"/>
  <c r="I114" i="1"/>
  <c r="J114" i="1"/>
  <c r="K114" i="1"/>
  <c r="L114" i="1"/>
  <c r="M114" i="1"/>
  <c r="N114" i="1"/>
  <c r="O114" i="1"/>
  <c r="E114" i="1"/>
  <c r="E110" i="1"/>
  <c r="H110" i="1"/>
  <c r="I110" i="1"/>
  <c r="J110" i="1"/>
  <c r="K110" i="1"/>
  <c r="K120" i="1" s="1"/>
  <c r="K133" i="1" s="1"/>
  <c r="L110" i="1"/>
  <c r="M110" i="1"/>
  <c r="N110" i="1"/>
  <c r="O110" i="1"/>
  <c r="G110" i="1"/>
  <c r="G91" i="1"/>
  <c r="H91" i="1"/>
  <c r="I91" i="1"/>
  <c r="J91" i="1"/>
  <c r="K91" i="1"/>
  <c r="L91" i="1"/>
  <c r="M91" i="1"/>
  <c r="N91" i="1"/>
  <c r="O91" i="1"/>
  <c r="E91" i="1"/>
  <c r="G67" i="1"/>
  <c r="H67" i="1"/>
  <c r="I67" i="1"/>
  <c r="J67" i="1"/>
  <c r="K67" i="1"/>
  <c r="L67" i="1"/>
  <c r="M67" i="1"/>
  <c r="N67" i="1"/>
  <c r="O67" i="1"/>
  <c r="E67" i="1"/>
  <c r="E105" i="1" s="1"/>
  <c r="E106" i="1" s="1"/>
  <c r="E172" i="1" s="1"/>
  <c r="G43" i="1"/>
  <c r="H43" i="1"/>
  <c r="I43" i="1"/>
  <c r="J43" i="1"/>
  <c r="K43" i="1"/>
  <c r="L43" i="1"/>
  <c r="M43" i="1"/>
  <c r="N43" i="1"/>
  <c r="O43" i="1"/>
  <c r="O105" i="1" s="1"/>
  <c r="O106" i="1" s="1"/>
  <c r="E43" i="1"/>
  <c r="G35" i="1"/>
  <c r="G105" i="1" s="1"/>
  <c r="H35" i="1"/>
  <c r="H105" i="1" s="1"/>
  <c r="I35" i="1"/>
  <c r="J35" i="1"/>
  <c r="J105" i="1" s="1"/>
  <c r="K35" i="1"/>
  <c r="K105" i="1" s="1"/>
  <c r="L35" i="1"/>
  <c r="L105" i="1" s="1"/>
  <c r="M35" i="1"/>
  <c r="M105" i="1" s="1"/>
  <c r="N35" i="1"/>
  <c r="N105" i="1" s="1"/>
  <c r="E35" i="1"/>
  <c r="E104" i="4"/>
  <c r="G167" i="4"/>
  <c r="E167" i="4"/>
  <c r="G150" i="4"/>
  <c r="G168" i="4" s="1"/>
  <c r="E150" i="4"/>
  <c r="E168" i="4" s="1"/>
  <c r="O172" i="1" l="1"/>
  <c r="I105" i="1"/>
  <c r="I106" i="1" s="1"/>
  <c r="I172" i="1" s="1"/>
  <c r="G121" i="4"/>
  <c r="G131" i="4" s="1"/>
  <c r="E121" i="4"/>
  <c r="E131" i="4" s="1"/>
  <c r="G90" i="4"/>
  <c r="E90" i="4"/>
  <c r="G66" i="4"/>
  <c r="E66" i="4"/>
  <c r="G42" i="4"/>
  <c r="E42" i="4"/>
  <c r="E34" i="4"/>
  <c r="G34" i="4"/>
  <c r="G109" i="4"/>
  <c r="G119" i="4" s="1"/>
  <c r="G132" i="4" s="1"/>
  <c r="E109" i="4"/>
  <c r="E119" i="4" s="1"/>
  <c r="E132" i="4" s="1"/>
  <c r="F9" i="4"/>
  <c r="G9" i="4"/>
  <c r="E9" i="4"/>
  <c r="F4" i="4"/>
  <c r="E4" i="4"/>
  <c r="E33" i="4" s="1"/>
  <c r="E25" i="4"/>
  <c r="F25" i="4"/>
  <c r="D26" i="4"/>
  <c r="F173" i="4"/>
  <c r="D173" i="4" s="1"/>
  <c r="F172" i="4"/>
  <c r="D172" i="4" s="1"/>
  <c r="F170" i="4"/>
  <c r="D170" i="4" s="1"/>
  <c r="D169" i="4"/>
  <c r="F166" i="4"/>
  <c r="D166" i="4" s="1"/>
  <c r="F165" i="4"/>
  <c r="D165" i="4" s="1"/>
  <c r="F164" i="4"/>
  <c r="D164" i="4" s="1"/>
  <c r="F163" i="4"/>
  <c r="D163" i="4" s="1"/>
  <c r="F162" i="4"/>
  <c r="D162" i="4" s="1"/>
  <c r="F161" i="4"/>
  <c r="D161" i="4" s="1"/>
  <c r="F160" i="4"/>
  <c r="D160" i="4" s="1"/>
  <c r="F159" i="4"/>
  <c r="D159" i="4" s="1"/>
  <c r="F158" i="4"/>
  <c r="D158" i="4" s="1"/>
  <c r="F157" i="4"/>
  <c r="D157" i="4" s="1"/>
  <c r="F156" i="4"/>
  <c r="D156" i="4" s="1"/>
  <c r="F155" i="4"/>
  <c r="D155" i="4" s="1"/>
  <c r="F154" i="4"/>
  <c r="D154" i="4" s="1"/>
  <c r="F153" i="4"/>
  <c r="D153" i="4" s="1"/>
  <c r="F152" i="4"/>
  <c r="D152" i="4" s="1"/>
  <c r="F151" i="4"/>
  <c r="F149" i="4"/>
  <c r="D149" i="4" s="1"/>
  <c r="F148" i="4"/>
  <c r="D148" i="4" s="1"/>
  <c r="F147" i="4"/>
  <c r="D147" i="4" s="1"/>
  <c r="F146" i="4"/>
  <c r="D146" i="4" s="1"/>
  <c r="F145" i="4"/>
  <c r="D145" i="4" s="1"/>
  <c r="F144" i="4"/>
  <c r="D144" i="4" s="1"/>
  <c r="F143" i="4"/>
  <c r="D143" i="4" s="1"/>
  <c r="F142" i="4"/>
  <c r="D142" i="4" s="1"/>
  <c r="F141" i="4"/>
  <c r="D141" i="4" s="1"/>
  <c r="F140" i="4"/>
  <c r="D140" i="4" s="1"/>
  <c r="F139" i="4"/>
  <c r="D139" i="4" s="1"/>
  <c r="F138" i="4"/>
  <c r="D138" i="4" s="1"/>
  <c r="F137" i="4"/>
  <c r="D137" i="4" s="1"/>
  <c r="F136" i="4"/>
  <c r="D136" i="4" s="1"/>
  <c r="F135" i="4"/>
  <c r="D135" i="4" s="1"/>
  <c r="F134" i="4"/>
  <c r="D134" i="4" s="1"/>
  <c r="F133" i="4"/>
  <c r="F130" i="4"/>
  <c r="D130" i="4" s="1"/>
  <c r="F129" i="4"/>
  <c r="D129" i="4" s="1"/>
  <c r="F128" i="4"/>
  <c r="D128" i="4" s="1"/>
  <c r="F127" i="4"/>
  <c r="D127" i="4" s="1"/>
  <c r="D126" i="4"/>
  <c r="F125" i="4"/>
  <c r="D125" i="4" s="1"/>
  <c r="F124" i="4"/>
  <c r="D124" i="4" s="1"/>
  <c r="F123" i="4"/>
  <c r="D123" i="4" s="1"/>
  <c r="F122" i="4"/>
  <c r="D122" i="4" s="1"/>
  <c r="D120" i="4"/>
  <c r="F118" i="4"/>
  <c r="D118" i="4" s="1"/>
  <c r="F117" i="4"/>
  <c r="D117" i="4" s="1"/>
  <c r="F116" i="4"/>
  <c r="D116" i="4" s="1"/>
  <c r="F115" i="4"/>
  <c r="D115" i="4" s="1"/>
  <c r="F114" i="4"/>
  <c r="D114" i="4" s="1"/>
  <c r="F113" i="4"/>
  <c r="D113" i="4" s="1"/>
  <c r="F112" i="4"/>
  <c r="D112" i="4" s="1"/>
  <c r="F111" i="4"/>
  <c r="D111" i="4" s="1"/>
  <c r="D110" i="4"/>
  <c r="F108" i="4"/>
  <c r="D108" i="4" s="1"/>
  <c r="F107" i="4"/>
  <c r="D107" i="4" s="1"/>
  <c r="F106" i="4"/>
  <c r="F103" i="4"/>
  <c r="D103" i="4" s="1"/>
  <c r="F102" i="4"/>
  <c r="D102" i="4" s="1"/>
  <c r="F101" i="4"/>
  <c r="D101" i="4" s="1"/>
  <c r="F100" i="4"/>
  <c r="D100" i="4" s="1"/>
  <c r="F99" i="4"/>
  <c r="D99" i="4" s="1"/>
  <c r="F98" i="4"/>
  <c r="D98" i="4" s="1"/>
  <c r="F97" i="4"/>
  <c r="D97" i="4" s="1"/>
  <c r="F96" i="4"/>
  <c r="D96" i="4" s="1"/>
  <c r="F95" i="4"/>
  <c r="D95" i="4" s="1"/>
  <c r="F94" i="4"/>
  <c r="D94" i="4" s="1"/>
  <c r="F93" i="4"/>
  <c r="D93" i="4" s="1"/>
  <c r="F92" i="4"/>
  <c r="D92" i="4" s="1"/>
  <c r="D91" i="4"/>
  <c r="F89" i="4"/>
  <c r="D89" i="4" s="1"/>
  <c r="D88" i="4"/>
  <c r="F87" i="4"/>
  <c r="D87" i="4" s="1"/>
  <c r="F86" i="4"/>
  <c r="D86" i="4" s="1"/>
  <c r="D85" i="4"/>
  <c r="D84" i="4"/>
  <c r="F83" i="4"/>
  <c r="D83" i="4" s="1"/>
  <c r="F82" i="4"/>
  <c r="D82" i="4" s="1"/>
  <c r="F81" i="4"/>
  <c r="D81" i="4" s="1"/>
  <c r="D80" i="4"/>
  <c r="D79" i="4"/>
  <c r="D78" i="4"/>
  <c r="F77" i="4"/>
  <c r="D77" i="4" s="1"/>
  <c r="D76" i="4"/>
  <c r="D75" i="4"/>
  <c r="F74" i="4"/>
  <c r="D74" i="4" s="1"/>
  <c r="F73" i="4"/>
  <c r="D73" i="4" s="1"/>
  <c r="D72" i="4"/>
  <c r="D71" i="4"/>
  <c r="D70" i="4"/>
  <c r="D69" i="4"/>
  <c r="F68" i="4"/>
  <c r="D68" i="4" s="1"/>
  <c r="D67" i="4"/>
  <c r="F65" i="4"/>
  <c r="D65" i="4" s="1"/>
  <c r="D64" i="4"/>
  <c r="F63" i="4"/>
  <c r="D63" i="4" s="1"/>
  <c r="D62" i="4"/>
  <c r="F61" i="4"/>
  <c r="D61" i="4" s="1"/>
  <c r="F60" i="4"/>
  <c r="D60" i="4" s="1"/>
  <c r="F59" i="4"/>
  <c r="D59" i="4" s="1"/>
  <c r="D58" i="4"/>
  <c r="D57" i="4"/>
  <c r="D56" i="4"/>
  <c r="F55" i="4"/>
  <c r="D55" i="4" s="1"/>
  <c r="D54" i="4"/>
  <c r="F53" i="4"/>
  <c r="D53" i="4" s="1"/>
  <c r="F52" i="4"/>
  <c r="D52" i="4" s="1"/>
  <c r="D51" i="4"/>
  <c r="D50" i="4"/>
  <c r="D49" i="4"/>
  <c r="F48" i="4"/>
  <c r="D48" i="4" s="1"/>
  <c r="D47" i="4"/>
  <c r="F46" i="4"/>
  <c r="D46" i="4" s="1"/>
  <c r="D45" i="4"/>
  <c r="F44" i="4"/>
  <c r="D44" i="4" s="1"/>
  <c r="F43" i="4"/>
  <c r="D43" i="4" s="1"/>
  <c r="D41" i="4"/>
  <c r="D40" i="4"/>
  <c r="F39" i="4"/>
  <c r="D39" i="4" s="1"/>
  <c r="D38" i="4"/>
  <c r="D37" i="4"/>
  <c r="D36" i="4"/>
  <c r="F35" i="4"/>
  <c r="D35" i="4" s="1"/>
  <c r="F32" i="4"/>
  <c r="D32" i="4" s="1"/>
  <c r="F31" i="4"/>
  <c r="D31" i="4" s="1"/>
  <c r="F30" i="4"/>
  <c r="D30" i="4" s="1"/>
  <c r="F29" i="4"/>
  <c r="D29" i="4" s="1"/>
  <c r="D28" i="4"/>
  <c r="D27" i="4"/>
  <c r="G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7" i="4"/>
  <c r="D6" i="4"/>
  <c r="D5" i="4"/>
  <c r="G4" i="4"/>
  <c r="D4" i="4" s="1"/>
  <c r="E26" i="1"/>
  <c r="H26" i="1"/>
  <c r="I26" i="1"/>
  <c r="J26" i="1"/>
  <c r="K26" i="1"/>
  <c r="L26" i="1"/>
  <c r="M26" i="1"/>
  <c r="N26" i="1"/>
  <c r="O26" i="1"/>
  <c r="O34" i="1" s="1"/>
  <c r="G26" i="1"/>
  <c r="F12" i="1"/>
  <c r="D12" i="1" s="1"/>
  <c r="F13" i="1"/>
  <c r="D13" i="1" s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F24" i="1"/>
  <c r="F25" i="1"/>
  <c r="D25" i="1" s="1"/>
  <c r="F27" i="1"/>
  <c r="D27" i="1" s="1"/>
  <c r="F28" i="1"/>
  <c r="D28" i="1" s="1"/>
  <c r="F29" i="1"/>
  <c r="D29" i="1" s="1"/>
  <c r="F30" i="1"/>
  <c r="D30" i="1" s="1"/>
  <c r="F31" i="1"/>
  <c r="D31" i="1" s="1"/>
  <c r="F32" i="1"/>
  <c r="D32" i="1" s="1"/>
  <c r="F33" i="1"/>
  <c r="D33" i="1" s="1"/>
  <c r="F36" i="1"/>
  <c r="F37" i="1"/>
  <c r="D37" i="1" s="1"/>
  <c r="F38" i="1"/>
  <c r="D38" i="1" s="1"/>
  <c r="F39" i="1"/>
  <c r="D39" i="1" s="1"/>
  <c r="F40" i="1"/>
  <c r="D40" i="1" s="1"/>
  <c r="F41" i="1"/>
  <c r="D41" i="1" s="1"/>
  <c r="F42" i="1"/>
  <c r="D42" i="1" s="1"/>
  <c r="F44" i="1"/>
  <c r="F45" i="1"/>
  <c r="D45" i="1" s="1"/>
  <c r="F46" i="1"/>
  <c r="D46" i="1" s="1"/>
  <c r="F47" i="1"/>
  <c r="D47" i="1" s="1"/>
  <c r="F48" i="1"/>
  <c r="D48" i="1" s="1"/>
  <c r="F49" i="1"/>
  <c r="D49" i="1" s="1"/>
  <c r="F50" i="1"/>
  <c r="D50" i="1" s="1"/>
  <c r="F51" i="1"/>
  <c r="D51" i="1" s="1"/>
  <c r="F52" i="1"/>
  <c r="D52" i="1" s="1"/>
  <c r="F53" i="1"/>
  <c r="D53" i="1" s="1"/>
  <c r="F54" i="1"/>
  <c r="D54" i="1" s="1"/>
  <c r="F55" i="1"/>
  <c r="D55" i="1" s="1"/>
  <c r="F56" i="1"/>
  <c r="D56" i="1" s="1"/>
  <c r="F57" i="1"/>
  <c r="D57" i="1" s="1"/>
  <c r="D58" i="1"/>
  <c r="D59" i="1"/>
  <c r="D60" i="1"/>
  <c r="F61" i="1"/>
  <c r="D61" i="1" s="1"/>
  <c r="F62" i="1"/>
  <c r="D62" i="1" s="1"/>
  <c r="D63" i="1"/>
  <c r="F64" i="1"/>
  <c r="D64" i="1" s="1"/>
  <c r="F65" i="1"/>
  <c r="D65" i="1" s="1"/>
  <c r="F66" i="1"/>
  <c r="D66" i="1" s="1"/>
  <c r="F68" i="1"/>
  <c r="F69" i="1"/>
  <c r="D69" i="1" s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7" i="1"/>
  <c r="D77" i="1" s="1"/>
  <c r="F78" i="1"/>
  <c r="D78" i="1" s="1"/>
  <c r="F79" i="1"/>
  <c r="D79" i="1" s="1"/>
  <c r="F80" i="1"/>
  <c r="D80" i="1" s="1"/>
  <c r="F81" i="1"/>
  <c r="D81" i="1" s="1"/>
  <c r="F82" i="1"/>
  <c r="D82" i="1" s="1"/>
  <c r="F83" i="1"/>
  <c r="D83" i="1" s="1"/>
  <c r="F84" i="1"/>
  <c r="D84" i="1" s="1"/>
  <c r="F85" i="1"/>
  <c r="D85" i="1" s="1"/>
  <c r="F86" i="1"/>
  <c r="D86" i="1" s="1"/>
  <c r="F87" i="1"/>
  <c r="D87" i="1" s="1"/>
  <c r="F88" i="1"/>
  <c r="D88" i="1" s="1"/>
  <c r="F89" i="1"/>
  <c r="D89" i="1" s="1"/>
  <c r="F90" i="1"/>
  <c r="D90" i="1" s="1"/>
  <c r="F92" i="1"/>
  <c r="F93" i="1"/>
  <c r="D93" i="1" s="1"/>
  <c r="F94" i="1"/>
  <c r="D94" i="1" s="1"/>
  <c r="F95" i="1"/>
  <c r="D95" i="1" s="1"/>
  <c r="F96" i="1"/>
  <c r="D96" i="1" s="1"/>
  <c r="F97" i="1"/>
  <c r="D97" i="1" s="1"/>
  <c r="F98" i="1"/>
  <c r="D98" i="1" s="1"/>
  <c r="F99" i="1"/>
  <c r="D99" i="1" s="1"/>
  <c r="F100" i="1"/>
  <c r="D100" i="1" s="1"/>
  <c r="F101" i="1"/>
  <c r="D101" i="1" s="1"/>
  <c r="F102" i="1"/>
  <c r="D102" i="1" s="1"/>
  <c r="F103" i="1"/>
  <c r="D103" i="1" s="1"/>
  <c r="F104" i="1"/>
  <c r="D104" i="1" s="1"/>
  <c r="F107" i="1"/>
  <c r="D107" i="1" s="1"/>
  <c r="F108" i="1"/>
  <c r="D108" i="1" s="1"/>
  <c r="F109" i="1"/>
  <c r="D109" i="1" s="1"/>
  <c r="F110" i="1"/>
  <c r="D110" i="1" s="1"/>
  <c r="F111" i="1"/>
  <c r="D111" i="1" s="1"/>
  <c r="F112" i="1"/>
  <c r="D112" i="1" s="1"/>
  <c r="F113" i="1"/>
  <c r="D113" i="1" s="1"/>
  <c r="D114" i="1"/>
  <c r="F115" i="1"/>
  <c r="D115" i="1" s="1"/>
  <c r="F116" i="1"/>
  <c r="D116" i="1" s="1"/>
  <c r="F117" i="1"/>
  <c r="D117" i="1" s="1"/>
  <c r="D118" i="1"/>
  <c r="F119" i="1"/>
  <c r="D119" i="1" s="1"/>
  <c r="F120" i="1"/>
  <c r="D120" i="1" s="1"/>
  <c r="F121" i="1"/>
  <c r="D121" i="1" s="1"/>
  <c r="F122" i="1"/>
  <c r="D122" i="1" s="1"/>
  <c r="F123" i="1"/>
  <c r="D123" i="1" s="1"/>
  <c r="F124" i="1"/>
  <c r="D124" i="1" s="1"/>
  <c r="F125" i="1"/>
  <c r="D125" i="1" s="1"/>
  <c r="F126" i="1"/>
  <c r="D126" i="1" s="1"/>
  <c r="F127" i="1"/>
  <c r="D127" i="1" s="1"/>
  <c r="F128" i="1"/>
  <c r="D128" i="1" s="1"/>
  <c r="F129" i="1"/>
  <c r="D129" i="1" s="1"/>
  <c r="F130" i="1"/>
  <c r="D130" i="1" s="1"/>
  <c r="F131" i="1"/>
  <c r="D131" i="1" s="1"/>
  <c r="F132" i="1"/>
  <c r="D132" i="1" s="1"/>
  <c r="F133" i="1"/>
  <c r="D133" i="1" s="1"/>
  <c r="F134" i="1"/>
  <c r="D134" i="1" s="1"/>
  <c r="F135" i="1"/>
  <c r="D135" i="1" s="1"/>
  <c r="F136" i="1"/>
  <c r="D136" i="1" s="1"/>
  <c r="F137" i="1"/>
  <c r="D137" i="1" s="1"/>
  <c r="F138" i="1"/>
  <c r="D138" i="1" s="1"/>
  <c r="F139" i="1"/>
  <c r="D139" i="1" s="1"/>
  <c r="F140" i="1"/>
  <c r="D140" i="1" s="1"/>
  <c r="F141" i="1"/>
  <c r="D141" i="1" s="1"/>
  <c r="F142" i="1"/>
  <c r="D142" i="1" s="1"/>
  <c r="F143" i="1"/>
  <c r="D143" i="1" s="1"/>
  <c r="F144" i="1"/>
  <c r="D144" i="1" s="1"/>
  <c r="F145" i="1"/>
  <c r="D145" i="1" s="1"/>
  <c r="F146" i="1"/>
  <c r="D146" i="1" s="1"/>
  <c r="F147" i="1"/>
  <c r="D147" i="1" s="1"/>
  <c r="F148" i="1"/>
  <c r="D148" i="1" s="1"/>
  <c r="F149" i="1"/>
  <c r="D149" i="1" s="1"/>
  <c r="F150" i="1"/>
  <c r="D150" i="1" s="1"/>
  <c r="F151" i="1"/>
  <c r="D151" i="1" s="1"/>
  <c r="F152" i="1"/>
  <c r="D152" i="1" s="1"/>
  <c r="F153" i="1"/>
  <c r="D153" i="1" s="1"/>
  <c r="F154" i="1"/>
  <c r="D154" i="1" s="1"/>
  <c r="F155" i="1"/>
  <c r="D155" i="1" s="1"/>
  <c r="F156" i="1"/>
  <c r="D156" i="1" s="1"/>
  <c r="F157" i="1"/>
  <c r="D157" i="1" s="1"/>
  <c r="F158" i="1"/>
  <c r="D158" i="1" s="1"/>
  <c r="F159" i="1"/>
  <c r="D159" i="1" s="1"/>
  <c r="F160" i="1"/>
  <c r="D160" i="1" s="1"/>
  <c r="F161" i="1"/>
  <c r="D161" i="1" s="1"/>
  <c r="F162" i="1"/>
  <c r="D162" i="1" s="1"/>
  <c r="F163" i="1"/>
  <c r="D163" i="1" s="1"/>
  <c r="F164" i="1"/>
  <c r="D164" i="1" s="1"/>
  <c r="F165" i="1"/>
  <c r="D165" i="1" s="1"/>
  <c r="F166" i="1"/>
  <c r="D166" i="1" s="1"/>
  <c r="F167" i="1"/>
  <c r="D167" i="1" s="1"/>
  <c r="F168" i="1"/>
  <c r="D168" i="1" s="1"/>
  <c r="F169" i="1"/>
  <c r="D169" i="1" s="1"/>
  <c r="F170" i="1"/>
  <c r="D170" i="1" s="1"/>
  <c r="F171" i="1"/>
  <c r="D171" i="1" s="1"/>
  <c r="F173" i="1"/>
  <c r="D173" i="1" s="1"/>
  <c r="F174" i="1"/>
  <c r="D174" i="1" s="1"/>
  <c r="F175" i="1"/>
  <c r="D175" i="1" s="1"/>
  <c r="N10" i="1"/>
  <c r="N34" i="1" s="1"/>
  <c r="N106" i="1" s="1"/>
  <c r="N172" i="1" s="1"/>
  <c r="H10" i="1"/>
  <c r="I10" i="1"/>
  <c r="J10" i="1"/>
  <c r="J34" i="1" s="1"/>
  <c r="J106" i="1" s="1"/>
  <c r="J172" i="1" s="1"/>
  <c r="K10" i="1"/>
  <c r="L10" i="1"/>
  <c r="L34" i="1" s="1"/>
  <c r="L106" i="1" s="1"/>
  <c r="L172" i="1" s="1"/>
  <c r="M10" i="1"/>
  <c r="M34" i="1" s="1"/>
  <c r="M106" i="1" s="1"/>
  <c r="M172" i="1" s="1"/>
  <c r="G10" i="1"/>
  <c r="F11" i="1"/>
  <c r="D11" i="1" s="1"/>
  <c r="H5" i="1"/>
  <c r="H34" i="1" s="1"/>
  <c r="H106" i="1" s="1"/>
  <c r="H172" i="1" s="1"/>
  <c r="I5" i="1"/>
  <c r="I34" i="1" s="1"/>
  <c r="G5" i="1"/>
  <c r="F7" i="1"/>
  <c r="D7" i="1" s="1"/>
  <c r="F8" i="1"/>
  <c r="D8" i="1" s="1"/>
  <c r="F9" i="1"/>
  <c r="D9" i="1" s="1"/>
  <c r="F6" i="1"/>
  <c r="D6" i="1" s="1"/>
  <c r="K34" i="1" l="1"/>
  <c r="K106" i="1" s="1"/>
  <c r="K172" i="1" s="1"/>
  <c r="F5" i="1"/>
  <c r="D5" i="1" s="1"/>
  <c r="G34" i="1"/>
  <c r="G106" i="1" s="1"/>
  <c r="G172" i="1" s="1"/>
  <c r="F10" i="1"/>
  <c r="D10" i="1" s="1"/>
  <c r="F67" i="1"/>
  <c r="D67" i="1" s="1"/>
  <c r="D68" i="1"/>
  <c r="D36" i="1"/>
  <c r="F35" i="1"/>
  <c r="F26" i="1"/>
  <c r="D26" i="1" s="1"/>
  <c r="F91" i="1"/>
  <c r="D91" i="1" s="1"/>
  <c r="D92" i="1"/>
  <c r="F43" i="1"/>
  <c r="D43" i="1" s="1"/>
  <c r="D44" i="1"/>
  <c r="E34" i="1"/>
  <c r="D24" i="1"/>
  <c r="G104" i="4"/>
  <c r="D106" i="4"/>
  <c r="D133" i="4"/>
  <c r="F150" i="4"/>
  <c r="D151" i="4"/>
  <c r="F167" i="4"/>
  <c r="D167" i="4" s="1"/>
  <c r="E105" i="4"/>
  <c r="F121" i="4"/>
  <c r="D34" i="4"/>
  <c r="G33" i="4"/>
  <c r="F109" i="4"/>
  <c r="D109" i="4" s="1"/>
  <c r="F66" i="4"/>
  <c r="F33" i="4"/>
  <c r="F34" i="4"/>
  <c r="F42" i="4"/>
  <c r="D42" i="4" s="1"/>
  <c r="F90" i="4"/>
  <c r="D90" i="4" s="1"/>
  <c r="D9" i="4"/>
  <c r="D33" i="4" s="1"/>
  <c r="D25" i="4"/>
  <c r="F172" i="1" l="1"/>
  <c r="D172" i="1" s="1"/>
  <c r="D35" i="1"/>
  <c r="F105" i="1"/>
  <c r="D105" i="1" s="1"/>
  <c r="F34" i="1"/>
  <c r="D66" i="4"/>
  <c r="F104" i="4"/>
  <c r="G105" i="4"/>
  <c r="G171" i="4" s="1"/>
  <c r="G174" i="4" s="1"/>
  <c r="F131" i="4"/>
  <c r="D121" i="4"/>
  <c r="F168" i="4"/>
  <c r="D168" i="4" s="1"/>
  <c r="D150" i="4"/>
  <c r="F119" i="4"/>
  <c r="D119" i="4" s="1"/>
  <c r="E171" i="4"/>
  <c r="D104" i="4"/>
  <c r="D34" i="1" l="1"/>
  <c r="F106" i="1"/>
  <c r="D106" i="1" s="1"/>
  <c r="F132" i="4"/>
  <c r="D131" i="4"/>
  <c r="F105" i="4"/>
  <c r="D105" i="4" s="1"/>
  <c r="E174" i="4"/>
  <c r="F171" i="4" l="1"/>
  <c r="D132" i="4"/>
  <c r="F174" i="4" l="1"/>
  <c r="D174" i="4" s="1"/>
  <c r="D171" i="4"/>
</calcChain>
</file>

<file path=xl/sharedStrings.xml><?xml version="1.0" encoding="utf-8"?>
<sst xmlns="http://schemas.openxmlformats.org/spreadsheetml/2006/main" count="754" uniqueCount="208">
  <si>
    <t>勘定科目</t>
  </si>
  <si>
    <t>備考</t>
  </si>
  <si>
    <t>事</t>
  </si>
  <si>
    <t>収</t>
  </si>
  <si>
    <t>就労支援事業収入</t>
  </si>
  <si>
    <t>業</t>
  </si>
  <si>
    <t>入</t>
  </si>
  <si>
    <t xml:space="preserve">  惣菜調理事業収入</t>
  </si>
  <si>
    <t>活</t>
  </si>
  <si>
    <t/>
  </si>
  <si>
    <t xml:space="preserve">  食材生産事業収入</t>
  </si>
  <si>
    <t>動</t>
  </si>
  <si>
    <t xml:space="preserve">  販売事業収入</t>
  </si>
  <si>
    <t>に</t>
  </si>
  <si>
    <t xml:space="preserve">  一般事業収入</t>
  </si>
  <si>
    <t>よ</t>
  </si>
  <si>
    <t>障害福祉サービス等事業収入</t>
  </si>
  <si>
    <t>る</t>
  </si>
  <si>
    <t xml:space="preserve">  自立支援給付費収入</t>
  </si>
  <si>
    <t xml:space="preserve">  障害児施設給付費収入</t>
  </si>
  <si>
    <t>支</t>
  </si>
  <si>
    <t xml:space="preserve">  利用者負担金収入</t>
  </si>
  <si>
    <t xml:space="preserve">  補足給付費収入</t>
  </si>
  <si>
    <t xml:space="preserve">  特定費用収入</t>
  </si>
  <si>
    <t xml:space="preserve">  その他の事業収入</t>
  </si>
  <si>
    <t xml:space="preserve">  (保険等査定減)</t>
  </si>
  <si>
    <t>○○収入</t>
  </si>
  <si>
    <t xml:space="preserve">  ○○収入</t>
  </si>
  <si>
    <t>借入金利息補助金収入</t>
  </si>
  <si>
    <t>経常経費寄附金収入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</si>
  <si>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</si>
  <si>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</si>
  <si>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</si>
  <si>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</si>
  <si>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</si>
  <si>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t>流動資産評価益等による資金増加額</t>
  </si>
  <si>
    <t xml:space="preserve">  有価証券売却益</t>
  </si>
  <si>
    <t xml:space="preserve">  有価証券評価益</t>
  </si>
  <si>
    <t xml:space="preserve">  為替差益</t>
  </si>
  <si>
    <t>事業活動収入計(1)</t>
  </si>
  <si>
    <t>人件費支出</t>
  </si>
  <si>
    <t>出</t>
  </si>
  <si>
    <t xml:space="preserve">  役員報酬支出</t>
  </si>
  <si>
    <t xml:space="preserve">  職員給料支出</t>
  </si>
  <si>
    <t xml:space="preserve">  職員賞与支出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</si>
  <si>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</si>
  <si>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</si>
  <si>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</si>
  <si>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</si>
  <si>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</si>
  <si>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</si>
  <si>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介護用品費支出</t>
  </si>
  <si>
    <t xml:space="preserve">  医薬品費支出</t>
  </si>
  <si>
    <t xml:space="preserve">  診療・療養等材料費支出</t>
  </si>
  <si>
    <t xml:space="preserve">  保健衛生費支出</t>
  </si>
  <si>
    <t xml:space="preserve">  医療費支出</t>
  </si>
  <si>
    <t xml:space="preserve">  被服費支出</t>
  </si>
  <si>
    <t xml:space="preserve">  教養娯楽費支出</t>
  </si>
  <si>
    <t xml:space="preserve">  日用品費支出</t>
  </si>
  <si>
    <t xml:space="preserve">  保育材料費支出</t>
  </si>
  <si>
    <t xml:space="preserve">  本人支給金支出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</si>
  <si>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</si>
  <si>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</si>
  <si>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</si>
  <si>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</si>
  <si>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</si>
  <si>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教育指導費支出</t>
  </si>
  <si>
    <t xml:space="preserve">  就職支度費支出</t>
  </si>
  <si>
    <t xml:space="preserve">  葬祭費支出</t>
  </si>
  <si>
    <t xml:space="preserve">  車輌費支出</t>
  </si>
  <si>
    <t xml:space="preserve">  管理費返還支出</t>
  </si>
  <si>
    <t xml:space="preserve">  雑支出</t>
  </si>
  <si>
    <t xml:space="preserve">  その他の事業費支出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</si>
  <si>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</si>
  <si>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</si>
  <si>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</si>
  <si>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</si>
  <si>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</si>
  <si>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</si>
  <si>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</si>
  <si>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</si>
  <si>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</si>
  <si>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</si>
  <si>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</si>
  <si>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</si>
  <si>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</si>
  <si>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</si>
  <si>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</si>
  <si>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</si>
  <si>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</si>
  <si>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</si>
  <si>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その他の事務費支出</t>
  </si>
  <si>
    <t>就労支援事業支出</t>
  </si>
  <si>
    <t xml:space="preserve">  就労支援事業販売原価支出</t>
  </si>
  <si>
    <t xml:space="preserve">  就労支援事業販管費支出</t>
  </si>
  <si>
    <t>○○支出</t>
  </si>
  <si>
    <t>利用者負担軽減額</t>
  </si>
  <si>
    <t>支払利息支出</t>
  </si>
  <si>
    <t>その他の支出</t>
  </si>
  <si>
    <t xml:space="preserve">  利用者等外給食費支出</t>
  </si>
  <si>
    <t>流動資産評価損等による資金減少額</t>
  </si>
  <si>
    <t xml:space="preserve">  有価証券売却損</t>
  </si>
  <si>
    <t xml:space="preserve">  資産評価損</t>
  </si>
  <si>
    <t xml:space="preserve">  為替差損</t>
  </si>
  <si>
    <t xml:space="preserve">  徴収不能額</t>
  </si>
  <si>
    <t>事業活動支出計(2)</t>
  </si>
  <si>
    <t>事業活動資金収支差額(3)=(1)-(2)</t>
    <phoneticPr fontId="2"/>
  </si>
  <si>
    <t>施</t>
  </si>
  <si>
    <t>施設整備等補助金収入</t>
  </si>
  <si>
    <t>設</t>
  </si>
  <si>
    <t xml:space="preserve">  施設整備等補助金収入</t>
  </si>
  <si>
    <t>整</t>
  </si>
  <si>
    <t xml:space="preserve">  設備資金借入金元金償還補助金収入</t>
  </si>
  <si>
    <t>備</t>
  </si>
  <si>
    <t>施設整備等寄附金収入</t>
  </si>
  <si>
    <t>等</t>
  </si>
  <si>
    <t xml:space="preserve">  施設整備等寄附金収入</t>
  </si>
  <si>
    <t xml:space="preserve">  設備資金借入金元金償還寄附金収入</t>
  </si>
  <si>
    <t>設備資金借入金収入</t>
  </si>
  <si>
    <t>固定資産売却収入</t>
  </si>
  <si>
    <t xml:space="preserve">  車輌運搬具売却収入</t>
  </si>
  <si>
    <t xml:space="preserve">  器具及び備品売却収入</t>
  </si>
  <si>
    <t xml:space="preserve">  その他の固定資産売却収入</t>
  </si>
  <si>
    <t>その他の施設整備等による収入</t>
  </si>
  <si>
    <t xml:space="preserve">  その他の施設整備等による収入</t>
  </si>
  <si>
    <t>施設整備等収入計(4)</t>
  </si>
  <si>
    <t>設備資金借入金元金償還支出</t>
  </si>
  <si>
    <t>固定資産取得支出</t>
  </si>
  <si>
    <t xml:space="preserve">  土地取得支出</t>
  </si>
  <si>
    <t xml:space="preserve">  建物取得支出</t>
  </si>
  <si>
    <t xml:space="preserve">  車輌運搬具取得支出</t>
  </si>
  <si>
    <t xml:space="preserve">  器具及び備品取得支出</t>
  </si>
  <si>
    <t xml:space="preserve">  その他の固定資産取得支出</t>
  </si>
  <si>
    <t>固定資産除却・廃棄支出</t>
  </si>
  <si>
    <t>ファイナンス・リース債務の返済支出</t>
  </si>
  <si>
    <t>その他の施設整備等による支出</t>
  </si>
  <si>
    <t xml:space="preserve">  その他の施設整備等による支出</t>
  </si>
  <si>
    <t>施設整備等支出計(5)</t>
  </si>
  <si>
    <t>施設整備等資金収支差額(6)=(4)-(5)</t>
    <phoneticPr fontId="2"/>
  </si>
  <si>
    <t>そ</t>
  </si>
  <si>
    <t>長期運営資金借入金元金償還寄附金収入</t>
  </si>
  <si>
    <t>の</t>
  </si>
  <si>
    <t>長期運営資金借入金収入</t>
  </si>
  <si>
    <t>他</t>
  </si>
  <si>
    <t>長期貸付金回収収入</t>
  </si>
  <si>
    <t>投資有価証券売却収入</t>
  </si>
  <si>
    <t>積立資産取崩収入</t>
  </si>
  <si>
    <t xml:space="preserve">  退職給付引当資産取崩収入</t>
  </si>
  <si>
    <t xml:space="preserve">  長期預り金積立資産取崩収入</t>
  </si>
  <si>
    <t xml:space="preserve">  その他の積立資産取崩収入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</si>
  <si>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</si>
  <si>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</si>
  <si>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</si>
  <si>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</si>
  <si>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</si>
  <si>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</si>
  <si>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</si>
  <si>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</si>
  <si>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 xml:space="preserve">  その他の活動による収入</t>
  </si>
  <si>
    <t>その他の活動収入計(7)</t>
  </si>
  <si>
    <t>長期運営資金借入金元金償還支出</t>
  </si>
  <si>
    <t>長期貸付金支出</t>
  </si>
  <si>
    <t>投資有価証券取得支出</t>
  </si>
  <si>
    <t>積立資産支出</t>
  </si>
  <si>
    <t xml:space="preserve">  退職給付引当資産支出</t>
  </si>
  <si>
    <t xml:space="preserve">  長期預り金積立資産支出</t>
  </si>
  <si>
    <t xml:space="preserve">  その他の積立資産支出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</si>
  <si>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</si>
  <si>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</si>
  <si>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</si>
  <si>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</si>
  <si>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</si>
  <si>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</si>
  <si>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</si>
  <si>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</si>
  <si>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 xml:space="preserve">  その他の活動による支出</t>
  </si>
  <si>
    <t>その他の活動支出計(8)</t>
  </si>
  <si>
    <t>その他の活動資金収支差額(9)=(7)-(8)</t>
    <phoneticPr fontId="2"/>
  </si>
  <si>
    <t>予備費支出(10)</t>
  </si>
  <si>
    <t>当期資金収支差額合計(11)=(3)+(6)+(9)-(10)</t>
  </si>
  <si>
    <t>前期末支払資金残高(12)</t>
  </si>
  <si>
    <t>当期末支払資金残高(11)+(12)</t>
  </si>
  <si>
    <t>合計</t>
    <rPh sb="0" eb="2">
      <t>ゴウケイ</t>
    </rPh>
    <phoneticPr fontId="2"/>
  </si>
  <si>
    <t>本部</t>
    <rPh sb="0" eb="2">
      <t>ホンブ</t>
    </rPh>
    <phoneticPr fontId="2"/>
  </si>
  <si>
    <t>拠点合計</t>
    <rPh sb="0" eb="2">
      <t>キョテン</t>
    </rPh>
    <rPh sb="2" eb="4">
      <t>ゴウケイ</t>
    </rPh>
    <phoneticPr fontId="2"/>
  </si>
  <si>
    <t>生活介護</t>
    <rPh sb="0" eb="2">
      <t>セイカツ</t>
    </rPh>
    <rPh sb="2" eb="4">
      <t>カイゴ</t>
    </rPh>
    <phoneticPr fontId="2"/>
  </si>
  <si>
    <t>就労移行</t>
    <rPh sb="0" eb="2">
      <t>シュウロウ</t>
    </rPh>
    <rPh sb="2" eb="4">
      <t>イコウ</t>
    </rPh>
    <phoneticPr fontId="2"/>
  </si>
  <si>
    <t>就労継続Ｂ型</t>
    <rPh sb="0" eb="2">
      <t>シュウロウ</t>
    </rPh>
    <rPh sb="2" eb="4">
      <t>ケイゾク</t>
    </rPh>
    <rPh sb="5" eb="6">
      <t>ガタ</t>
    </rPh>
    <phoneticPr fontId="2"/>
  </si>
  <si>
    <t>相談支援</t>
    <rPh sb="0" eb="2">
      <t>ソウダン</t>
    </rPh>
    <rPh sb="2" eb="4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</si>
  <si>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</si>
  <si>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日中一時</t>
    <rPh sb="0" eb="2">
      <t>ニッチュウ</t>
    </rPh>
    <rPh sb="2" eb="4">
      <t>イチジ</t>
    </rPh>
    <phoneticPr fontId="2"/>
  </si>
  <si>
    <t>福祉有償</t>
    <rPh sb="0" eb="2">
      <t>フクシ</t>
    </rPh>
    <rPh sb="2" eb="4">
      <t>ユウショウ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</si>
  <si>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</si>
  <si>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けやき園</t>
    <rPh sb="3" eb="4">
      <t>エン</t>
    </rPh>
    <phoneticPr fontId="2"/>
  </si>
  <si>
    <t>（単位：千円）</t>
    <rPh sb="1" eb="3">
      <t>タンイ</t>
    </rPh>
    <rPh sb="4" eb="6">
      <t>センエン</t>
    </rPh>
    <phoneticPr fontId="2"/>
  </si>
  <si>
    <t>地域活動支援</t>
    <rPh sb="0" eb="2">
      <t>チイキ</t>
    </rPh>
    <rPh sb="2" eb="4">
      <t>カツドウ</t>
    </rPh>
    <rPh sb="4" eb="6">
      <t>シエン</t>
    </rPh>
    <phoneticPr fontId="2"/>
  </si>
  <si>
    <t>備考</t>
    <rPh sb="0" eb="2">
      <t>ビコウ</t>
    </rPh>
    <phoneticPr fontId="2"/>
  </si>
  <si>
    <t>福祉有償運送事業収入</t>
    <rPh sb="0" eb="2">
      <t>フクシ</t>
    </rPh>
    <rPh sb="2" eb="4">
      <t>ユウショウ</t>
    </rPh>
    <rPh sb="4" eb="6">
      <t>ウンソウ</t>
    </rPh>
    <phoneticPr fontId="2"/>
  </si>
  <si>
    <t>　福祉有償運送事業収入</t>
    <rPh sb="1" eb="3">
      <t>フクシ</t>
    </rPh>
    <rPh sb="3" eb="5">
      <t>ユウショウ</t>
    </rPh>
    <rPh sb="5" eb="7">
      <t>ウンソウ</t>
    </rPh>
    <phoneticPr fontId="2"/>
  </si>
  <si>
    <t>※しら糸　共同募金配分金</t>
    <rPh sb="3" eb="4">
      <t>イト</t>
    </rPh>
    <rPh sb="5" eb="7">
      <t>キョウドウ</t>
    </rPh>
    <rPh sb="7" eb="9">
      <t>ボキン</t>
    </rPh>
    <rPh sb="9" eb="11">
      <t>ハイブン</t>
    </rPh>
    <rPh sb="11" eb="12">
      <t>キン</t>
    </rPh>
    <phoneticPr fontId="2"/>
  </si>
  <si>
    <t>共同募金配分金（除雪機購入の為）</t>
    <rPh sb="0" eb="2">
      <t>キョウドウ</t>
    </rPh>
    <rPh sb="2" eb="4">
      <t>ボキン</t>
    </rPh>
    <rPh sb="4" eb="6">
      <t>ハイブン</t>
    </rPh>
    <rPh sb="6" eb="7">
      <t>キン</t>
    </rPh>
    <rPh sb="8" eb="11">
      <t>ジョセツキ</t>
    </rPh>
    <rPh sb="11" eb="13">
      <t>コウニュウ</t>
    </rPh>
    <rPh sb="14" eb="15">
      <t>タメ</t>
    </rPh>
    <phoneticPr fontId="2"/>
  </si>
  <si>
    <t>共同募金配分金にて除雪機</t>
    <rPh sb="0" eb="7">
      <t>キョウドウボキンハイブンキン</t>
    </rPh>
    <rPh sb="9" eb="12">
      <t>ジョセツキ</t>
    </rPh>
    <phoneticPr fontId="2"/>
  </si>
  <si>
    <t>福祉有償運送事業収入</t>
    <rPh sb="0" eb="2">
      <t>フクシ</t>
    </rPh>
    <rPh sb="2" eb="4">
      <t>ユウショウ</t>
    </rPh>
    <rPh sb="4" eb="6">
      <t>ウンソウ</t>
    </rPh>
    <phoneticPr fontId="2"/>
  </si>
  <si>
    <t xml:space="preserve">  福祉有償運送事業収入</t>
    <rPh sb="2" eb="4">
      <t>フクシ</t>
    </rPh>
    <rPh sb="4" eb="6">
      <t>ユウショウ</t>
    </rPh>
    <rPh sb="6" eb="8">
      <t>ウンソウ</t>
    </rPh>
    <phoneticPr fontId="2"/>
  </si>
  <si>
    <t>共同募金配分金（除雪機）</t>
    <rPh sb="0" eb="2">
      <t>キョウドウ</t>
    </rPh>
    <rPh sb="2" eb="4">
      <t>ボキン</t>
    </rPh>
    <rPh sb="4" eb="6">
      <t>ハイブン</t>
    </rPh>
    <rPh sb="6" eb="7">
      <t>キン</t>
    </rPh>
    <rPh sb="8" eb="11">
      <t>ジョセツキ</t>
    </rPh>
    <phoneticPr fontId="2"/>
  </si>
  <si>
    <t>共同募金配分金（けやき：除雪機、しら糸：掃除機等）</t>
    <rPh sb="0" eb="2">
      <t>キョウドウ</t>
    </rPh>
    <rPh sb="2" eb="4">
      <t>ボキン</t>
    </rPh>
    <rPh sb="4" eb="6">
      <t>ハイブン</t>
    </rPh>
    <rPh sb="6" eb="7">
      <t>キン</t>
    </rPh>
    <rPh sb="12" eb="15">
      <t>ジョセツキ</t>
    </rPh>
    <rPh sb="18" eb="19">
      <t>イト</t>
    </rPh>
    <rPh sb="20" eb="23">
      <t>ソウジキ</t>
    </rPh>
    <rPh sb="23" eb="24">
      <t>トウ</t>
    </rPh>
    <phoneticPr fontId="2"/>
  </si>
  <si>
    <t>共同募金配分金（掃除機・オーブン）</t>
    <rPh sb="0" eb="2">
      <t>キョウドウ</t>
    </rPh>
    <rPh sb="2" eb="4">
      <t>ボキン</t>
    </rPh>
    <rPh sb="4" eb="6">
      <t>ハイブン</t>
    </rPh>
    <rPh sb="6" eb="7">
      <t>キン</t>
    </rPh>
    <rPh sb="8" eb="11">
      <t>ソウジキ</t>
    </rPh>
    <phoneticPr fontId="2"/>
  </si>
  <si>
    <t>社会福祉法人　不二の里森福祉会</t>
    <rPh sb="0" eb="2">
      <t>シャカイ</t>
    </rPh>
    <rPh sb="2" eb="4">
      <t>フクシ</t>
    </rPh>
    <rPh sb="4" eb="6">
      <t>ホウジン</t>
    </rPh>
    <rPh sb="7" eb="9">
      <t>フジ</t>
    </rPh>
    <rPh sb="10" eb="11">
      <t>サト</t>
    </rPh>
    <rPh sb="11" eb="12">
      <t>モリ</t>
    </rPh>
    <rPh sb="12" eb="14">
      <t>フクシ</t>
    </rPh>
    <rPh sb="14" eb="1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</si>
</sst>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△#,###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3" fillId="0" borderId="8" xfId="0" applyNumberFormat="1" applyFont="1" applyBorder="1" applyAlignment="1">
      <alignment horizontal="center" vertical="top" shrinkToFi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76" fontId="5" fillId="0" borderId="18" xfId="0" applyNumberFormat="1" applyFont="1" applyBorder="1" applyAlignment="1">
      <alignment horizontal="right"/>
    </xf>
    <xf numFmtId="0" fontId="0" fillId="0" borderId="11" xfId="0" applyBorder="1">
      <alignment vertical="center"/>
    </xf>
    <xf numFmtId="49" fontId="3" fillId="0" borderId="14" xfId="0" applyNumberFormat="1" applyFont="1" applyBorder="1" applyAlignment="1">
      <alignment horizontal="left" vertical="top" shrinkToFit="1"/>
    </xf>
    <xf numFmtId="176" fontId="5" fillId="0" borderId="1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vertical="top" shrinkToFit="1"/>
    </xf>
    <xf numFmtId="176" fontId="5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Continuous" vertical="top" shrinkToFit="1"/>
    </xf>
    <xf numFmtId="176" fontId="5" fillId="0" borderId="8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center" vertical="top" shrinkToFit="1"/>
    </xf>
    <xf numFmtId="176" fontId="5" fillId="0" borderId="1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shrinkToFit="1"/>
    </xf>
    <xf numFmtId="49" fontId="6" fillId="0" borderId="12" xfId="0" applyNumberFormat="1" applyFont="1" applyBorder="1" applyAlignment="1">
      <alignment horizontal="left" vertical="top" shrinkToFit="1"/>
    </xf>
    <xf numFmtId="176" fontId="7" fillId="0" borderId="1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 vertical="top" shrinkToFit="1"/>
    </xf>
    <xf numFmtId="176" fontId="7" fillId="0" borderId="14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top"/>
    </xf>
    <xf numFmtId="0" fontId="1" fillId="0" borderId="0" xfId="0" applyFont="1">
      <alignment vertical="center"/>
    </xf>
    <xf numFmtId="49" fontId="6" fillId="0" borderId="4" xfId="0" applyNumberFormat="1" applyFont="1" applyBorder="1" applyAlignment="1">
      <alignment horizontal="centerContinuous" vertical="top" shrinkToFit="1"/>
    </xf>
    <xf numFmtId="176" fontId="7" fillId="0" borderId="8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 shrinkToFit="1"/>
    </xf>
    <xf numFmtId="176" fontId="5" fillId="0" borderId="1" xfId="0" applyNumberFormat="1" applyFont="1" applyBorder="1" applyAlignment="1">
      <alignment horizontal="right" shrinkToFit="1"/>
    </xf>
    <xf numFmtId="176" fontId="5" fillId="0" borderId="3" xfId="0" applyNumberFormat="1" applyFont="1" applyBorder="1" applyAlignment="1">
      <alignment horizontal="right" shrinkToFit="1"/>
    </xf>
    <xf numFmtId="176" fontId="5" fillId="0" borderId="7" xfId="0" applyNumberFormat="1" applyFont="1" applyBorder="1" applyAlignment="1">
      <alignment horizontal="right" shrinkToFit="1"/>
    </xf>
    <xf numFmtId="176" fontId="5" fillId="0" borderId="10" xfId="0" applyNumberFormat="1" applyFont="1" applyBorder="1" applyAlignment="1">
      <alignment horizontal="right" shrinkToFit="1"/>
    </xf>
    <xf numFmtId="176" fontId="5" fillId="0" borderId="19" xfId="0" applyNumberFormat="1" applyFont="1" applyBorder="1" applyAlignment="1">
      <alignment horizontal="right" shrinkToFit="1"/>
    </xf>
    <xf numFmtId="176" fontId="5" fillId="0" borderId="0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 vertical="top" shrinkToFit="1"/>
    </xf>
    <xf numFmtId="49" fontId="6" fillId="0" borderId="4" xfId="0" applyNumberFormat="1" applyFont="1" applyBorder="1" applyAlignment="1">
      <alignment horizontal="center" vertical="top"/>
    </xf>
    <xf numFmtId="176" fontId="7" fillId="0" borderId="4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>
      <alignment vertical="center"/>
    </xf>
    <xf numFmtId="49" fontId="5" fillId="0" borderId="7" xfId="0" applyNumberFormat="1" applyFont="1" applyBorder="1" applyAlignment="1">
      <alignment horizontal="center" vertical="top" shrinkToFit="1"/>
    </xf>
    <xf numFmtId="49" fontId="5" fillId="0" borderId="10" xfId="0" applyNumberFormat="1" applyFont="1" applyBorder="1" applyAlignment="1">
      <alignment horizontal="center" vertical="top" shrinkToFit="1"/>
    </xf>
    <xf numFmtId="49" fontId="5" fillId="0" borderId="9" xfId="0" applyNumberFormat="1" applyFont="1" applyBorder="1" applyAlignment="1">
      <alignment horizontal="center" vertical="top" shrinkToFit="1"/>
    </xf>
    <xf numFmtId="49" fontId="5" fillId="0" borderId="20" xfId="0" applyNumberFormat="1" applyFont="1" applyBorder="1" applyAlignment="1">
      <alignment horizontal="center" vertical="top" shrinkToFit="1"/>
    </xf>
    <xf numFmtId="0" fontId="4" fillId="0" borderId="1" xfId="0" applyFont="1" applyBorder="1">
      <alignment vertical="center"/>
    </xf>
    <xf numFmtId="49" fontId="5" fillId="0" borderId="14" xfId="0" applyNumberFormat="1" applyFont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center" vertical="top" shrinkToFit="1"/>
    </xf>
    <xf numFmtId="49" fontId="5" fillId="0" borderId="22" xfId="0" applyNumberFormat="1" applyFont="1" applyBorder="1" applyAlignment="1">
      <alignment horizontal="center" vertical="top" shrinkToFit="1"/>
    </xf>
    <xf numFmtId="49" fontId="5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 shrinkToFit="1"/>
    </xf>
    <xf numFmtId="0" fontId="7" fillId="0" borderId="21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left" vertical="top" shrinkToFit="1"/>
    </xf>
    <xf numFmtId="0" fontId="5" fillId="0" borderId="22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 shrinkToFit="1"/>
    </xf>
    <xf numFmtId="0" fontId="7" fillId="0" borderId="22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0" xfId="0" applyFont="1">
      <alignment vertical="center"/>
    </xf>
    <xf numFmtId="49" fontId="5" fillId="0" borderId="4" xfId="0" applyNumberFormat="1" applyFont="1" applyBorder="1" applyAlignment="1">
      <alignment horizontal="left" vertical="top" shrinkToFit="1"/>
    </xf>
    <xf numFmtId="0" fontId="5" fillId="0" borderId="2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 shrinkToFit="1"/>
    </xf>
    <xf numFmtId="49" fontId="5" fillId="0" borderId="4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/>
    </xf>
    <xf numFmtId="0" fontId="5" fillId="0" borderId="25" xfId="0" applyNumberFormat="1" applyFont="1" applyBorder="1" applyAlignment="1">
      <alignment horizontal="left" vertical="top"/>
    </xf>
    <xf numFmtId="49" fontId="7" fillId="0" borderId="17" xfId="0" applyNumberFormat="1" applyFont="1" applyBorder="1" applyAlignment="1">
      <alignment horizontal="left" vertical="top" shrinkToFit="1"/>
    </xf>
    <xf numFmtId="176" fontId="5" fillId="0" borderId="23" xfId="0" applyNumberFormat="1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center" vertical="top" shrinkToFit="1"/>
    </xf>
    <xf numFmtId="0" fontId="7" fillId="0" borderId="8" xfId="0" applyNumberFormat="1" applyFont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176" fontId="7" fillId="0" borderId="22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 vertical="top" shrinkToFit="1"/>
    </xf>
    <xf numFmtId="0" fontId="9" fillId="0" borderId="2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shrinkToFit="1"/>
    </xf>
    <xf numFmtId="49" fontId="5" fillId="0" borderId="5" xfId="0" applyNumberFormat="1" applyFont="1" applyBorder="1" applyAlignment="1">
      <alignment horizontal="center" vertical="top" shrinkToFit="1"/>
    </xf>
    <xf numFmtId="49" fontId="5" fillId="0" borderId="29" xfId="0" applyNumberFormat="1" applyFont="1" applyBorder="1" applyAlignment="1">
      <alignment horizontal="center" vertical="top" shrinkToFit="1"/>
    </xf>
    <xf numFmtId="49" fontId="5" fillId="0" borderId="28" xfId="0" applyNumberFormat="1" applyFont="1" applyBorder="1" applyAlignment="1">
      <alignment horizontal="center" vertical="top" shrinkToFit="1"/>
    </xf>
    <xf numFmtId="49" fontId="7" fillId="0" borderId="19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5" fillId="0" borderId="10" xfId="0" applyNumberFormat="1" applyFont="1" applyBorder="1" applyAlignment="1">
      <alignment horizontal="center" vertical="top" shrinkToFit="1"/>
    </xf>
    <xf numFmtId="49" fontId="5" fillId="0" borderId="3" xfId="0" applyNumberFormat="1" applyFont="1" applyBorder="1" applyAlignment="1">
      <alignment horizontal="center" vertical="top" shrinkToFit="1"/>
    </xf>
    <xf numFmtId="49" fontId="5" fillId="0" borderId="15" xfId="0" applyNumberFormat="1" applyFont="1" applyBorder="1" applyAlignment="1">
      <alignment horizontal="center" vertical="top" shrinkToFit="1"/>
    </xf>
    <xf numFmtId="49" fontId="5" fillId="0" borderId="16" xfId="0" applyNumberFormat="1" applyFont="1" applyBorder="1" applyAlignment="1">
      <alignment horizontal="center" vertical="top" shrinkToFit="1"/>
    </xf>
    <xf numFmtId="49" fontId="5" fillId="0" borderId="19" xfId="0" applyNumberFormat="1" applyFont="1" applyBorder="1" applyAlignment="1">
      <alignment horizontal="center" vertical="top" shrinkToFit="1"/>
    </xf>
    <xf numFmtId="49" fontId="5" fillId="0" borderId="18" xfId="0" applyNumberFormat="1" applyFont="1" applyBorder="1" applyAlignment="1">
      <alignment horizontal="center" vertical="top" shrinkToFit="1"/>
    </xf>
    <xf numFmtId="49" fontId="5" fillId="0" borderId="24" xfId="0" applyNumberFormat="1" applyFont="1" applyBorder="1" applyAlignment="1">
      <alignment horizontal="center" vertical="top" shrinkToFit="1"/>
    </xf>
    <xf numFmtId="49" fontId="5" fillId="0" borderId="17" xfId="0" applyNumberFormat="1" applyFont="1" applyBorder="1" applyAlignment="1">
      <alignment horizontal="center" vertical="top" shrinkToFit="1"/>
    </xf>
    <xf numFmtId="49" fontId="5" fillId="0" borderId="27" xfId="0" applyNumberFormat="1" applyFont="1" applyBorder="1" applyAlignment="1">
      <alignment horizontal="center" vertical="top" shrinkToFit="1"/>
    </xf>
    <xf numFmtId="49" fontId="5" fillId="0" borderId="6" xfId="0" applyNumberFormat="1" applyFont="1" applyBorder="1" applyAlignment="1">
      <alignment horizontal="center" vertical="top" shrinkToFit="1"/>
    </xf>
    <xf numFmtId="49" fontId="7" fillId="0" borderId="1" xfId="0" applyNumberFormat="1" applyFont="1" applyBorder="1" applyAlignment="1">
      <alignment horizontal="center" vertical="top" shrinkToFit="1"/>
    </xf>
    <xf numFmtId="49" fontId="7" fillId="0" borderId="0" xfId="0" applyNumberFormat="1" applyFont="1" applyAlignment="1">
      <alignment horizontal="center" vertical="top" shrinkToFit="1"/>
    </xf>
    <xf numFmtId="49" fontId="7" fillId="0" borderId="2" xfId="0" applyNumberFormat="1" applyFont="1" applyBorder="1" applyAlignment="1">
      <alignment horizontal="center" vertical="top" shrinkToFit="1"/>
    </xf>
    <xf numFmtId="49" fontId="3" fillId="0" borderId="7" xfId="0" applyNumberFormat="1" applyFont="1" applyBorder="1" applyAlignment="1">
      <alignment horizontal="center" vertical="top" shrinkToFit="1"/>
    </xf>
    <xf numFmtId="49" fontId="3" fillId="0" borderId="5" xfId="0" applyNumberFormat="1" applyFont="1" applyBorder="1" applyAlignment="1">
      <alignment horizontal="center" vertical="top" shrinkToFit="1"/>
    </xf>
    <xf numFmtId="49" fontId="6" fillId="0" borderId="3" xfId="0" applyNumberFormat="1" applyFont="1" applyBorder="1" applyAlignment="1">
      <alignment horizontal="center" vertical="top" shrinkToFit="1"/>
    </xf>
    <xf numFmtId="49" fontId="6" fillId="0" borderId="16" xfId="0" applyNumberFormat="1" applyFont="1" applyBorder="1" applyAlignment="1">
      <alignment horizontal="center" vertical="top" shrinkToFit="1"/>
    </xf>
    <xf numFmtId="49" fontId="3" fillId="0" borderId="19" xfId="0" applyNumberFormat="1" applyFont="1" applyBorder="1" applyAlignment="1">
      <alignment horizontal="center" vertical="top" shrinkToFit="1"/>
    </xf>
    <xf numFmtId="49" fontId="3" fillId="0" borderId="18" xfId="0" applyNumberFormat="1" applyFont="1" applyBorder="1" applyAlignment="1">
      <alignment horizontal="center" vertical="top" shrinkToFit="1"/>
    </xf>
    <xf numFmtId="49" fontId="3" fillId="0" borderId="24" xfId="0" applyNumberFormat="1" applyFont="1" applyBorder="1" applyAlignment="1">
      <alignment horizontal="center" vertical="top" shrinkToFit="1"/>
    </xf>
    <xf numFmtId="49" fontId="3" fillId="0" borderId="6" xfId="0" applyNumberFormat="1" applyFont="1" applyBorder="1" applyAlignment="1">
      <alignment horizontal="center" vertical="top" shrinkToFit="1"/>
    </xf>
    <xf numFmtId="49" fontId="3" fillId="0" borderId="3" xfId="0" applyNumberFormat="1" applyFont="1" applyBorder="1" applyAlignment="1">
      <alignment horizontal="center" vertical="top" shrinkToFit="1"/>
    </xf>
    <xf numFmtId="49" fontId="3" fillId="0" borderId="15" xfId="0" applyNumberFormat="1" applyFont="1" applyBorder="1" applyAlignment="1">
      <alignment horizontal="center" vertical="top" shrinkToFit="1"/>
    </xf>
    <xf numFmtId="49" fontId="3" fillId="0" borderId="16" xfId="0" applyNumberFormat="1" applyFont="1" applyBorder="1" applyAlignment="1">
      <alignment horizontal="center" vertical="top" shrinkToFit="1"/>
    </xf>
    <xf numFmtId="49" fontId="3" fillId="0" borderId="1" xfId="0" applyNumberFormat="1" applyFont="1" applyBorder="1" applyAlignment="1">
      <alignment horizontal="center" vertical="top" shrinkToFit="1"/>
    </xf>
    <xf numFmtId="49" fontId="3" fillId="0" borderId="0" xfId="0" applyNumberFormat="1" applyFont="1" applyAlignment="1">
      <alignment horizontal="center" vertical="top" shrinkToFit="1"/>
    </xf>
    <xf numFmtId="49" fontId="3" fillId="0" borderId="2" xfId="0" applyNumberFormat="1" applyFont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1190625</xdr:colOff>
      <xdr:row>0</xdr:row>
      <xdr:rowOff>25400</xdr:rowOff>
    </xdr:from>
    <xdr:to>
      <xdr:col>12</xdr:col>
      <xdr:colOff>460375</xdr:colOff>
      <xdr:row>1</xdr:row>
      <xdr:rowOff>25400</xdr:rowOff>
    </xdr:to>
    <xdr:sp macro="" textlink="">
      <xdr:nvSpPr>
        <xdr:cNvPr id="3" name="テキスト ボックス 2"/>
        <xdr:cNvSpPr txBox="1"/>
      </xdr:nvSpPr>
      <xdr:spPr>
        <a:xfrm>
          <a:off x="1590675" y="25400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平成</a:t>
          </a:r>
          <a:r>
            <a:rPr kumimoji="1" lang="en-US" altLang="ja-JP" sz="1800" b="1" i="0" u="words">
              <a:ea typeface="ＭＳ Ｐ明朝"/>
            </a:rPr>
            <a:t>27</a:t>
          </a:r>
          <a:r>
            <a:rPr kumimoji="1" lang="ja-JP" altLang="en-US" sz="1800" b="1" i="0" u="words">
              <a:ea typeface="ＭＳ Ｐ明朝"/>
            </a:rPr>
            <a:t>年度　当初収支予算書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5</xdr:col>
      <xdr:colOff>95250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2</xdr:col>
      <xdr:colOff>1304925</xdr:colOff>
      <xdr:row>1</xdr:row>
      <xdr:rowOff>31750</xdr:rowOff>
    </xdr:from>
    <xdr:to>
      <xdr:col>12</xdr:col>
      <xdr:colOff>574675</xdr:colOff>
      <xdr:row>1</xdr:row>
      <xdr:rowOff>165100</xdr:rowOff>
    </xdr:to>
    <xdr:sp macro="" textlink="">
      <xdr:nvSpPr>
        <xdr:cNvPr id="18" name="テキスト ボックス 17"/>
        <xdr:cNvSpPr txBox="1"/>
      </xdr:nvSpPr>
      <xdr:spPr>
        <a:xfrm>
          <a:off x="1704975" y="327025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27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6350</xdr:rowOff>
    </xdr:from>
    <xdr:to>
      <xdr:col>7</xdr:col>
      <xdr:colOff>1231900</xdr:colOff>
      <xdr:row>1</xdr:row>
      <xdr:rowOff>6350</xdr:rowOff>
    </xdr:to>
    <xdr:sp macro="" textlink="">
      <xdr:nvSpPr>
        <xdr:cNvPr id="3" name="テキスト ボックス 2"/>
        <xdr:cNvSpPr txBox="1"/>
      </xdr:nvSpPr>
      <xdr:spPr>
        <a:xfrm>
          <a:off x="57150" y="6350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平成</a:t>
          </a:r>
          <a:r>
            <a:rPr kumimoji="1" lang="en-US" altLang="ja-JP" sz="1800" b="1" i="0" u="words">
              <a:ea typeface="ＭＳ Ｐ明朝"/>
            </a:rPr>
            <a:t>27</a:t>
          </a:r>
          <a:r>
            <a:rPr kumimoji="1" lang="ja-JP" altLang="en-US" sz="1800" b="1" i="0" u="words">
              <a:ea typeface="ＭＳ Ｐ明朝"/>
            </a:rPr>
            <a:t>年度　当初収支予算書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4</xdr:col>
      <xdr:colOff>323850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95250</xdr:colOff>
      <xdr:row>1</xdr:row>
      <xdr:rowOff>22225</xdr:rowOff>
    </xdr:from>
    <xdr:to>
      <xdr:col>7</xdr:col>
      <xdr:colOff>1270000</xdr:colOff>
      <xdr:row>1</xdr:row>
      <xdr:rowOff>155575</xdr:rowOff>
    </xdr:to>
    <xdr:sp macro="" textlink="">
      <xdr:nvSpPr>
        <xdr:cNvPr id="18" name="テキスト ボックス 17"/>
        <xdr:cNvSpPr txBox="1"/>
      </xdr:nvSpPr>
      <xdr:spPr>
        <a:xfrm>
          <a:off x="95250" y="317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27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abSelected="1" zoomScaleNormal="100" workbookViewId="0">
      <selection activeCell="I170" sqref="I170"/>
    </sheetView>
  </sheetViews>
  <sheetFormatPr defaultRowHeight="13.5" x14ac:dyDescent="0.15"/>
  <cols>
    <col min="1" max="2" width="2.625" style="43" customWidth="1"/>
    <col min="3" max="3" width="25.5" style="43" customWidth="1"/>
    <col min="4" max="4" width="10" style="43" customWidth="1"/>
    <col min="5" max="14" width="8.125" style="43" customWidth="1"/>
    <col min="15" max="15" width="13.5" style="43" customWidth="1"/>
    <col min="16" max="16" width="11.25" style="43" customWidth="1"/>
    <col min="17" max="16384" width="9" style="43"/>
  </cols>
  <sheetData>
    <row r="1" spans="1:15" ht="23.25" customHeight="1" x14ac:dyDescent="0.15">
      <c r="O1" s="82" t="s">
        <v>207</v>
      </c>
    </row>
    <row r="2" spans="1:15" x14ac:dyDescent="0.15">
      <c r="O2" s="44" t="s">
        <v>194</v>
      </c>
    </row>
    <row r="3" spans="1:15" x14ac:dyDescent="0.15">
      <c r="A3" s="45"/>
      <c r="B3" s="85" t="s">
        <v>0</v>
      </c>
      <c r="C3" s="86"/>
      <c r="D3" s="98" t="s">
        <v>182</v>
      </c>
      <c r="E3" s="98" t="s">
        <v>183</v>
      </c>
      <c r="F3" s="46" t="s">
        <v>193</v>
      </c>
      <c r="G3" s="47"/>
      <c r="H3" s="47"/>
      <c r="I3" s="47"/>
      <c r="J3" s="47"/>
      <c r="K3" s="47"/>
      <c r="L3" s="47"/>
      <c r="M3" s="48"/>
      <c r="N3" s="83" t="s">
        <v>192</v>
      </c>
      <c r="O3" s="49" t="s">
        <v>1</v>
      </c>
    </row>
    <row r="4" spans="1:15" x14ac:dyDescent="0.15">
      <c r="A4" s="50"/>
      <c r="B4" s="87"/>
      <c r="C4" s="88"/>
      <c r="D4" s="99"/>
      <c r="E4" s="99"/>
      <c r="F4" s="51" t="s">
        <v>184</v>
      </c>
      <c r="G4" s="52" t="s">
        <v>185</v>
      </c>
      <c r="H4" s="52" t="s">
        <v>186</v>
      </c>
      <c r="I4" s="52" t="s">
        <v>187</v>
      </c>
      <c r="J4" s="52" t="s">
        <v>188</v>
      </c>
      <c r="K4" s="52" t="s">
        <v>189</v>
      </c>
      <c r="L4" s="52" t="s">
        <v>190</v>
      </c>
      <c r="M4" s="52" t="s">
        <v>191</v>
      </c>
      <c r="N4" s="84"/>
      <c r="O4" s="53"/>
    </row>
    <row r="5" spans="1:15" x14ac:dyDescent="0.15">
      <c r="A5" s="54" t="s">
        <v>2</v>
      </c>
      <c r="B5" s="54" t="s">
        <v>3</v>
      </c>
      <c r="C5" s="55" t="s">
        <v>4</v>
      </c>
      <c r="D5" s="25">
        <f>SUM(E5,F5,N5)</f>
        <v>9695</v>
      </c>
      <c r="E5" s="22">
        <v>0</v>
      </c>
      <c r="F5" s="22">
        <f>SUM(G5:M5)</f>
        <v>9695</v>
      </c>
      <c r="G5" s="23">
        <f>SUM(G6:G9)</f>
        <v>1454</v>
      </c>
      <c r="H5" s="23">
        <f t="shared" ref="H5:I5" si="0">SUM(H6:H9)</f>
        <v>1939</v>
      </c>
      <c r="I5" s="23">
        <f t="shared" si="0"/>
        <v>6302</v>
      </c>
      <c r="J5" s="23"/>
      <c r="K5" s="23"/>
      <c r="L5" s="23"/>
      <c r="M5" s="23"/>
      <c r="N5" s="23"/>
      <c r="O5" s="56"/>
    </row>
    <row r="6" spans="1:15" x14ac:dyDescent="0.15">
      <c r="A6" s="57" t="s">
        <v>5</v>
      </c>
      <c r="B6" s="57" t="s">
        <v>6</v>
      </c>
      <c r="C6" s="58" t="s">
        <v>7</v>
      </c>
      <c r="D6" s="9">
        <f>SUM(E6,F6,N6)</f>
        <v>6400</v>
      </c>
      <c r="E6" s="9">
        <v>0</v>
      </c>
      <c r="F6" s="9">
        <f>SUM(G6:M6)</f>
        <v>6400</v>
      </c>
      <c r="G6" s="16">
        <v>960</v>
      </c>
      <c r="H6" s="16">
        <v>1280</v>
      </c>
      <c r="I6" s="16">
        <v>4160</v>
      </c>
      <c r="J6" s="16"/>
      <c r="K6" s="16"/>
      <c r="L6" s="16"/>
      <c r="M6" s="16"/>
      <c r="N6" s="16"/>
      <c r="O6" s="59"/>
    </row>
    <row r="7" spans="1:15" x14ac:dyDescent="0.15">
      <c r="A7" s="57" t="s">
        <v>8</v>
      </c>
      <c r="B7" s="57" t="s">
        <v>9</v>
      </c>
      <c r="C7" s="58" t="s">
        <v>10</v>
      </c>
      <c r="D7" s="9">
        <f t="shared" ref="D7:D70" si="1">SUM(E7,F7,N7)</f>
        <v>1900</v>
      </c>
      <c r="E7" s="9">
        <v>0</v>
      </c>
      <c r="F7" s="9">
        <f t="shared" ref="F7:F70" si="2">SUM(G7:M7)</f>
        <v>1900</v>
      </c>
      <c r="G7" s="16">
        <v>285</v>
      </c>
      <c r="H7" s="16">
        <v>380</v>
      </c>
      <c r="I7" s="16">
        <v>1235</v>
      </c>
      <c r="J7" s="16"/>
      <c r="K7" s="16"/>
      <c r="L7" s="16"/>
      <c r="M7" s="16"/>
      <c r="N7" s="16"/>
      <c r="O7" s="59"/>
    </row>
    <row r="8" spans="1:15" x14ac:dyDescent="0.15">
      <c r="A8" s="57" t="s">
        <v>11</v>
      </c>
      <c r="B8" s="57" t="s">
        <v>9</v>
      </c>
      <c r="C8" s="58" t="s">
        <v>12</v>
      </c>
      <c r="D8" s="9">
        <f t="shared" si="1"/>
        <v>100</v>
      </c>
      <c r="E8" s="9">
        <v>0</v>
      </c>
      <c r="F8" s="9">
        <f t="shared" si="2"/>
        <v>100</v>
      </c>
      <c r="G8" s="16">
        <v>15</v>
      </c>
      <c r="H8" s="16">
        <v>20</v>
      </c>
      <c r="I8" s="16">
        <v>65</v>
      </c>
      <c r="J8" s="16"/>
      <c r="K8" s="16"/>
      <c r="L8" s="16"/>
      <c r="M8" s="16"/>
      <c r="N8" s="16"/>
      <c r="O8" s="59"/>
    </row>
    <row r="9" spans="1:15" x14ac:dyDescent="0.15">
      <c r="A9" s="57" t="s">
        <v>13</v>
      </c>
      <c r="B9" s="57" t="s">
        <v>9</v>
      </c>
      <c r="C9" s="58" t="s">
        <v>14</v>
      </c>
      <c r="D9" s="9">
        <f t="shared" si="1"/>
        <v>1295</v>
      </c>
      <c r="E9" s="9">
        <v>0</v>
      </c>
      <c r="F9" s="9">
        <f t="shared" si="2"/>
        <v>1295</v>
      </c>
      <c r="G9" s="16">
        <v>194</v>
      </c>
      <c r="H9" s="16">
        <v>259</v>
      </c>
      <c r="I9" s="16">
        <v>842</v>
      </c>
      <c r="J9" s="16"/>
      <c r="K9" s="16"/>
      <c r="L9" s="16"/>
      <c r="M9" s="16"/>
      <c r="N9" s="16"/>
      <c r="O9" s="59"/>
    </row>
    <row r="10" spans="1:15" x14ac:dyDescent="0.15">
      <c r="A10" s="57" t="s">
        <v>15</v>
      </c>
      <c r="B10" s="57" t="s">
        <v>9</v>
      </c>
      <c r="C10" s="60" t="s">
        <v>16</v>
      </c>
      <c r="D10" s="25">
        <f t="shared" si="1"/>
        <v>67430</v>
      </c>
      <c r="E10" s="25">
        <v>0</v>
      </c>
      <c r="F10" s="25">
        <f t="shared" si="2"/>
        <v>59930</v>
      </c>
      <c r="G10" s="26">
        <f>SUM(G11:G17)</f>
        <v>9900</v>
      </c>
      <c r="H10" s="26">
        <f t="shared" ref="H10:M10" si="3">SUM(H11:H17)</f>
        <v>13330</v>
      </c>
      <c r="I10" s="26">
        <f t="shared" si="3"/>
        <v>23500</v>
      </c>
      <c r="J10" s="26">
        <f t="shared" si="3"/>
        <v>2450</v>
      </c>
      <c r="K10" s="26">
        <f t="shared" si="3"/>
        <v>4100</v>
      </c>
      <c r="L10" s="26">
        <f t="shared" si="3"/>
        <v>6650</v>
      </c>
      <c r="M10" s="26">
        <f t="shared" si="3"/>
        <v>0</v>
      </c>
      <c r="N10" s="26">
        <f>SUM(N11:N17)</f>
        <v>7500</v>
      </c>
      <c r="O10" s="61"/>
    </row>
    <row r="11" spans="1:15" x14ac:dyDescent="0.15">
      <c r="A11" s="57" t="s">
        <v>17</v>
      </c>
      <c r="B11" s="57" t="s">
        <v>9</v>
      </c>
      <c r="C11" s="58" t="s">
        <v>18</v>
      </c>
      <c r="D11" s="9">
        <f t="shared" si="1"/>
        <v>51250</v>
      </c>
      <c r="E11" s="9">
        <v>0</v>
      </c>
      <c r="F11" s="9">
        <f t="shared" si="2"/>
        <v>51250</v>
      </c>
      <c r="G11" s="16">
        <v>9900</v>
      </c>
      <c r="H11" s="16">
        <v>11900</v>
      </c>
      <c r="I11" s="16">
        <v>23500</v>
      </c>
      <c r="J11" s="16">
        <v>1850</v>
      </c>
      <c r="K11" s="16">
        <v>4100</v>
      </c>
      <c r="L11" s="16"/>
      <c r="M11" s="16"/>
      <c r="N11" s="16"/>
      <c r="O11" s="59"/>
    </row>
    <row r="12" spans="1:15" x14ac:dyDescent="0.15">
      <c r="A12" s="57" t="s">
        <v>3</v>
      </c>
      <c r="B12" s="57" t="s">
        <v>9</v>
      </c>
      <c r="C12" s="58" t="s">
        <v>19</v>
      </c>
      <c r="D12" s="9">
        <f t="shared" si="1"/>
        <v>0</v>
      </c>
      <c r="E12" s="9">
        <v>0</v>
      </c>
      <c r="F12" s="9">
        <f t="shared" si="2"/>
        <v>0</v>
      </c>
      <c r="G12" s="16"/>
      <c r="H12" s="16"/>
      <c r="I12" s="16"/>
      <c r="J12" s="16"/>
      <c r="K12" s="16"/>
      <c r="L12" s="16"/>
      <c r="M12" s="16"/>
      <c r="N12" s="16"/>
      <c r="O12" s="59"/>
    </row>
    <row r="13" spans="1:15" x14ac:dyDescent="0.15">
      <c r="A13" s="57" t="s">
        <v>20</v>
      </c>
      <c r="B13" s="57" t="s">
        <v>9</v>
      </c>
      <c r="C13" s="58" t="s">
        <v>21</v>
      </c>
      <c r="D13" s="9">
        <f t="shared" si="1"/>
        <v>680</v>
      </c>
      <c r="E13" s="9">
        <v>0</v>
      </c>
      <c r="F13" s="9">
        <f t="shared" si="2"/>
        <v>680</v>
      </c>
      <c r="G13" s="16"/>
      <c r="H13" s="16">
        <v>30</v>
      </c>
      <c r="I13" s="16"/>
      <c r="J13" s="16"/>
      <c r="K13" s="16"/>
      <c r="L13" s="16">
        <v>650</v>
      </c>
      <c r="M13" s="16"/>
      <c r="N13" s="16"/>
      <c r="O13" s="59"/>
    </row>
    <row r="14" spans="1:15" x14ac:dyDescent="0.15">
      <c r="A14" s="57"/>
      <c r="B14" s="57" t="s">
        <v>9</v>
      </c>
      <c r="C14" s="58" t="s">
        <v>22</v>
      </c>
      <c r="D14" s="9">
        <f t="shared" si="1"/>
        <v>0</v>
      </c>
      <c r="E14" s="9">
        <v>0</v>
      </c>
      <c r="F14" s="9">
        <f t="shared" si="2"/>
        <v>0</v>
      </c>
      <c r="G14" s="16"/>
      <c r="H14" s="16"/>
      <c r="I14" s="16"/>
      <c r="J14" s="16"/>
      <c r="K14" s="16"/>
      <c r="L14" s="16"/>
      <c r="M14" s="16"/>
      <c r="N14" s="16"/>
      <c r="O14" s="59"/>
    </row>
    <row r="15" spans="1:15" x14ac:dyDescent="0.15">
      <c r="A15" s="57"/>
      <c r="B15" s="57" t="s">
        <v>9</v>
      </c>
      <c r="C15" s="58" t="s">
        <v>23</v>
      </c>
      <c r="D15" s="9">
        <f t="shared" si="1"/>
        <v>0</v>
      </c>
      <c r="E15" s="9">
        <v>0</v>
      </c>
      <c r="F15" s="9">
        <f t="shared" si="2"/>
        <v>0</v>
      </c>
      <c r="G15" s="16"/>
      <c r="H15" s="16"/>
      <c r="I15" s="16"/>
      <c r="J15" s="16"/>
      <c r="K15" s="16"/>
      <c r="L15" s="16"/>
      <c r="M15" s="16"/>
      <c r="N15" s="16"/>
      <c r="O15" s="59"/>
    </row>
    <row r="16" spans="1:15" x14ac:dyDescent="0.15">
      <c r="A16" s="57"/>
      <c r="B16" s="57" t="s">
        <v>9</v>
      </c>
      <c r="C16" s="58" t="s">
        <v>24</v>
      </c>
      <c r="D16" s="9">
        <f t="shared" si="1"/>
        <v>15500</v>
      </c>
      <c r="E16" s="9">
        <v>0</v>
      </c>
      <c r="F16" s="9">
        <f t="shared" si="2"/>
        <v>8000</v>
      </c>
      <c r="G16" s="16"/>
      <c r="H16" s="16">
        <v>1400</v>
      </c>
      <c r="I16" s="16"/>
      <c r="J16" s="16">
        <v>600</v>
      </c>
      <c r="K16" s="16"/>
      <c r="L16" s="16">
        <v>6000</v>
      </c>
      <c r="M16" s="16"/>
      <c r="N16" s="16">
        <v>7500</v>
      </c>
      <c r="O16" s="59"/>
    </row>
    <row r="17" spans="1:15" x14ac:dyDescent="0.15">
      <c r="A17" s="57"/>
      <c r="B17" s="57" t="s">
        <v>9</v>
      </c>
      <c r="C17" s="58" t="s">
        <v>25</v>
      </c>
      <c r="D17" s="9">
        <f t="shared" si="1"/>
        <v>0</v>
      </c>
      <c r="E17" s="9">
        <v>0</v>
      </c>
      <c r="F17" s="9">
        <f t="shared" si="2"/>
        <v>0</v>
      </c>
      <c r="G17" s="16"/>
      <c r="H17" s="16"/>
      <c r="I17" s="16"/>
      <c r="J17" s="16"/>
      <c r="K17" s="16"/>
      <c r="L17" s="16"/>
      <c r="M17" s="16"/>
      <c r="N17" s="16"/>
      <c r="O17" s="59"/>
    </row>
    <row r="18" spans="1:15" s="63" customFormat="1" x14ac:dyDescent="0.15">
      <c r="A18" s="62"/>
      <c r="B18" s="62" t="s">
        <v>9</v>
      </c>
      <c r="C18" s="60" t="s">
        <v>202</v>
      </c>
      <c r="D18" s="25">
        <f t="shared" si="1"/>
        <v>200</v>
      </c>
      <c r="E18" s="25">
        <v>0</v>
      </c>
      <c r="F18" s="25">
        <f t="shared" si="2"/>
        <v>200</v>
      </c>
      <c r="G18" s="26"/>
      <c r="H18" s="26"/>
      <c r="I18" s="26"/>
      <c r="J18" s="26"/>
      <c r="K18" s="26"/>
      <c r="L18" s="26"/>
      <c r="M18" s="26">
        <f>SUM(M19:M20)</f>
        <v>200</v>
      </c>
      <c r="N18" s="26"/>
      <c r="O18" s="61"/>
    </row>
    <row r="19" spans="1:15" x14ac:dyDescent="0.15">
      <c r="A19" s="57"/>
      <c r="B19" s="57" t="s">
        <v>9</v>
      </c>
      <c r="C19" s="58" t="s">
        <v>203</v>
      </c>
      <c r="D19" s="9">
        <f t="shared" si="1"/>
        <v>200</v>
      </c>
      <c r="E19" s="9">
        <v>0</v>
      </c>
      <c r="F19" s="9">
        <f t="shared" si="2"/>
        <v>200</v>
      </c>
      <c r="G19" s="16"/>
      <c r="H19" s="16"/>
      <c r="I19" s="16"/>
      <c r="J19" s="16"/>
      <c r="K19" s="16"/>
      <c r="L19" s="16"/>
      <c r="M19" s="16">
        <v>200</v>
      </c>
      <c r="N19" s="16"/>
      <c r="O19" s="59"/>
    </row>
    <row r="20" spans="1:15" x14ac:dyDescent="0.15">
      <c r="A20" s="57"/>
      <c r="B20" s="57" t="s">
        <v>9</v>
      </c>
      <c r="C20" s="58" t="s">
        <v>24</v>
      </c>
      <c r="D20" s="9">
        <f t="shared" si="1"/>
        <v>0</v>
      </c>
      <c r="E20" s="9">
        <v>0</v>
      </c>
      <c r="F20" s="9">
        <f t="shared" si="2"/>
        <v>0</v>
      </c>
      <c r="G20" s="16"/>
      <c r="H20" s="16"/>
      <c r="I20" s="16"/>
      <c r="J20" s="16"/>
      <c r="K20" s="16"/>
      <c r="L20" s="16"/>
      <c r="M20" s="16"/>
      <c r="N20" s="16"/>
      <c r="O20" s="59"/>
    </row>
    <row r="21" spans="1:15" s="63" customFormat="1" x14ac:dyDescent="0.15">
      <c r="A21" s="62"/>
      <c r="B21" s="62" t="s">
        <v>9</v>
      </c>
      <c r="C21" s="60" t="s">
        <v>26</v>
      </c>
      <c r="D21" s="25">
        <f t="shared" si="1"/>
        <v>0</v>
      </c>
      <c r="E21" s="25">
        <v>0</v>
      </c>
      <c r="F21" s="25">
        <f t="shared" si="2"/>
        <v>0</v>
      </c>
      <c r="G21" s="26"/>
      <c r="H21" s="26"/>
      <c r="I21" s="26"/>
      <c r="J21" s="26"/>
      <c r="K21" s="26"/>
      <c r="L21" s="26"/>
      <c r="M21" s="26"/>
      <c r="N21" s="26"/>
      <c r="O21" s="61"/>
    </row>
    <row r="22" spans="1:15" x14ac:dyDescent="0.15">
      <c r="A22" s="57"/>
      <c r="B22" s="57" t="s">
        <v>9</v>
      </c>
      <c r="C22" s="58" t="s">
        <v>27</v>
      </c>
      <c r="D22" s="9">
        <f t="shared" si="1"/>
        <v>0</v>
      </c>
      <c r="E22" s="9">
        <v>0</v>
      </c>
      <c r="F22" s="9">
        <f t="shared" si="2"/>
        <v>0</v>
      </c>
      <c r="G22" s="16"/>
      <c r="H22" s="16"/>
      <c r="I22" s="16"/>
      <c r="J22" s="16"/>
      <c r="K22" s="16"/>
      <c r="L22" s="16"/>
      <c r="M22" s="16"/>
      <c r="N22" s="16"/>
      <c r="O22" s="59"/>
    </row>
    <row r="23" spans="1:15" s="63" customFormat="1" x14ac:dyDescent="0.15">
      <c r="A23" s="62"/>
      <c r="B23" s="62" t="s">
        <v>9</v>
      </c>
      <c r="C23" s="60" t="s">
        <v>28</v>
      </c>
      <c r="D23" s="25">
        <f t="shared" si="1"/>
        <v>140</v>
      </c>
      <c r="E23" s="25">
        <v>140</v>
      </c>
      <c r="F23" s="25">
        <f t="shared" si="2"/>
        <v>0</v>
      </c>
      <c r="G23" s="26"/>
      <c r="H23" s="26"/>
      <c r="I23" s="26"/>
      <c r="J23" s="26"/>
      <c r="K23" s="26"/>
      <c r="L23" s="26"/>
      <c r="M23" s="26"/>
      <c r="N23" s="26"/>
      <c r="O23" s="61"/>
    </row>
    <row r="24" spans="1:15" s="63" customFormat="1" x14ac:dyDescent="0.15">
      <c r="A24" s="62"/>
      <c r="B24" s="62" t="s">
        <v>9</v>
      </c>
      <c r="C24" s="60" t="s">
        <v>29</v>
      </c>
      <c r="D24" s="25">
        <f t="shared" si="1"/>
        <v>200</v>
      </c>
      <c r="E24" s="25">
        <v>200</v>
      </c>
      <c r="F24" s="25">
        <f t="shared" si="2"/>
        <v>0</v>
      </c>
      <c r="G24" s="26"/>
      <c r="H24" s="26"/>
      <c r="I24" s="26"/>
      <c r="J24" s="26"/>
      <c r="K24" s="26"/>
      <c r="L24" s="26"/>
      <c r="M24" s="26"/>
      <c r="N24" s="26"/>
      <c r="O24" s="61"/>
    </row>
    <row r="25" spans="1:15" s="63" customFormat="1" x14ac:dyDescent="0.15">
      <c r="A25" s="62"/>
      <c r="B25" s="62" t="s">
        <v>9</v>
      </c>
      <c r="C25" s="60" t="s">
        <v>30</v>
      </c>
      <c r="D25" s="25">
        <f t="shared" si="1"/>
        <v>40</v>
      </c>
      <c r="E25" s="25">
        <v>40</v>
      </c>
      <c r="F25" s="25">
        <f t="shared" si="2"/>
        <v>0</v>
      </c>
      <c r="G25" s="26"/>
      <c r="H25" s="26"/>
      <c r="I25" s="26"/>
      <c r="J25" s="26"/>
      <c r="K25" s="26"/>
      <c r="L25" s="26"/>
      <c r="M25" s="26"/>
      <c r="N25" s="26"/>
      <c r="O25" s="61"/>
    </row>
    <row r="26" spans="1:15" s="63" customFormat="1" x14ac:dyDescent="0.15">
      <c r="A26" s="62"/>
      <c r="B26" s="62" t="s">
        <v>9</v>
      </c>
      <c r="C26" s="60" t="s">
        <v>31</v>
      </c>
      <c r="D26" s="25">
        <f t="shared" si="1"/>
        <v>2420</v>
      </c>
      <c r="E26" s="26">
        <f>SUM(E27:E29)</f>
        <v>50</v>
      </c>
      <c r="F26" s="25">
        <f t="shared" si="2"/>
        <v>2220</v>
      </c>
      <c r="G26" s="26">
        <f>SUM(G27:G29)</f>
        <v>142</v>
      </c>
      <c r="H26" s="26">
        <f t="shared" ref="H26:O26" si="4">SUM(H27:H29)</f>
        <v>114</v>
      </c>
      <c r="I26" s="26">
        <f t="shared" si="4"/>
        <v>314</v>
      </c>
      <c r="J26" s="26">
        <f t="shared" si="4"/>
        <v>0</v>
      </c>
      <c r="K26" s="26">
        <f t="shared" si="4"/>
        <v>1650</v>
      </c>
      <c r="L26" s="26">
        <f t="shared" si="4"/>
        <v>0</v>
      </c>
      <c r="M26" s="26">
        <f t="shared" si="4"/>
        <v>0</v>
      </c>
      <c r="N26" s="26">
        <f t="shared" si="4"/>
        <v>150</v>
      </c>
      <c r="O26" s="26">
        <f t="shared" si="4"/>
        <v>0</v>
      </c>
    </row>
    <row r="27" spans="1:15" x14ac:dyDescent="0.15">
      <c r="A27" s="57"/>
      <c r="B27" s="57" t="s">
        <v>9</v>
      </c>
      <c r="C27" s="58" t="s">
        <v>32</v>
      </c>
      <c r="D27" s="9">
        <f t="shared" si="1"/>
        <v>0</v>
      </c>
      <c r="E27" s="9">
        <v>0</v>
      </c>
      <c r="F27" s="9">
        <f t="shared" si="2"/>
        <v>0</v>
      </c>
      <c r="G27" s="16"/>
      <c r="H27" s="16"/>
      <c r="I27" s="16"/>
      <c r="J27" s="16"/>
      <c r="K27" s="16"/>
      <c r="L27" s="16"/>
      <c r="M27" s="16"/>
      <c r="N27" s="16"/>
      <c r="O27" s="59"/>
    </row>
    <row r="28" spans="1:15" x14ac:dyDescent="0.15">
      <c r="A28" s="57"/>
      <c r="B28" s="57" t="s">
        <v>9</v>
      </c>
      <c r="C28" s="58" t="s">
        <v>33</v>
      </c>
      <c r="D28" s="9">
        <f t="shared" si="1"/>
        <v>0</v>
      </c>
      <c r="E28" s="9">
        <v>0</v>
      </c>
      <c r="F28" s="9">
        <f t="shared" si="2"/>
        <v>0</v>
      </c>
      <c r="G28" s="16"/>
      <c r="H28" s="16"/>
      <c r="I28" s="16"/>
      <c r="J28" s="16"/>
      <c r="K28" s="16"/>
      <c r="L28" s="16"/>
      <c r="M28" s="16"/>
      <c r="N28" s="16"/>
      <c r="O28" s="59"/>
    </row>
    <row r="29" spans="1:15" x14ac:dyDescent="0.15">
      <c r="A29" s="57"/>
      <c r="B29" s="57" t="s">
        <v>9</v>
      </c>
      <c r="C29" s="58" t="s">
        <v>34</v>
      </c>
      <c r="D29" s="9">
        <f t="shared" si="1"/>
        <v>2420</v>
      </c>
      <c r="E29" s="9">
        <v>50</v>
      </c>
      <c r="F29" s="9">
        <f t="shared" si="2"/>
        <v>2220</v>
      </c>
      <c r="G29" s="16">
        <v>142</v>
      </c>
      <c r="H29" s="16">
        <v>114</v>
      </c>
      <c r="I29" s="16">
        <v>314</v>
      </c>
      <c r="J29" s="16"/>
      <c r="K29" s="16">
        <v>1650</v>
      </c>
      <c r="L29" s="16"/>
      <c r="M29" s="16"/>
      <c r="N29" s="16">
        <v>150</v>
      </c>
      <c r="O29" s="59"/>
    </row>
    <row r="30" spans="1:15" s="63" customFormat="1" x14ac:dyDescent="0.15">
      <c r="A30" s="62"/>
      <c r="B30" s="62" t="s">
        <v>9</v>
      </c>
      <c r="C30" s="60" t="s">
        <v>35</v>
      </c>
      <c r="D30" s="25">
        <f t="shared" si="1"/>
        <v>0</v>
      </c>
      <c r="E30" s="25">
        <v>0</v>
      </c>
      <c r="F30" s="25">
        <f t="shared" si="2"/>
        <v>0</v>
      </c>
      <c r="G30" s="26"/>
      <c r="H30" s="26"/>
      <c r="I30" s="26"/>
      <c r="J30" s="26"/>
      <c r="K30" s="26"/>
      <c r="L30" s="26"/>
      <c r="M30" s="26"/>
      <c r="N30" s="26"/>
      <c r="O30" s="61"/>
    </row>
    <row r="31" spans="1:15" x14ac:dyDescent="0.15">
      <c r="A31" s="57"/>
      <c r="B31" s="57" t="s">
        <v>9</v>
      </c>
      <c r="C31" s="58" t="s">
        <v>36</v>
      </c>
      <c r="D31" s="9">
        <f t="shared" si="1"/>
        <v>0</v>
      </c>
      <c r="E31" s="9">
        <v>0</v>
      </c>
      <c r="F31" s="9">
        <f t="shared" si="2"/>
        <v>0</v>
      </c>
      <c r="G31" s="16"/>
      <c r="H31" s="16"/>
      <c r="I31" s="16"/>
      <c r="J31" s="16"/>
      <c r="K31" s="16"/>
      <c r="L31" s="16"/>
      <c r="M31" s="16"/>
      <c r="N31" s="16"/>
      <c r="O31" s="59"/>
    </row>
    <row r="32" spans="1:15" x14ac:dyDescent="0.15">
      <c r="A32" s="57"/>
      <c r="B32" s="57" t="s">
        <v>9</v>
      </c>
      <c r="C32" s="58" t="s">
        <v>37</v>
      </c>
      <c r="D32" s="9">
        <f t="shared" si="1"/>
        <v>0</v>
      </c>
      <c r="E32" s="9">
        <v>0</v>
      </c>
      <c r="F32" s="9">
        <f t="shared" si="2"/>
        <v>0</v>
      </c>
      <c r="G32" s="16"/>
      <c r="H32" s="16"/>
      <c r="I32" s="16"/>
      <c r="J32" s="16"/>
      <c r="K32" s="16"/>
      <c r="L32" s="16"/>
      <c r="M32" s="16"/>
      <c r="N32" s="16"/>
      <c r="O32" s="59"/>
    </row>
    <row r="33" spans="1:16" x14ac:dyDescent="0.15">
      <c r="A33" s="57"/>
      <c r="B33" s="57" t="s">
        <v>9</v>
      </c>
      <c r="C33" s="64" t="s">
        <v>38</v>
      </c>
      <c r="D33" s="9">
        <f t="shared" si="1"/>
        <v>0</v>
      </c>
      <c r="E33" s="9">
        <v>0</v>
      </c>
      <c r="F33" s="9">
        <f t="shared" si="2"/>
        <v>0</v>
      </c>
      <c r="G33" s="16"/>
      <c r="H33" s="17"/>
      <c r="I33" s="17"/>
      <c r="J33" s="17"/>
      <c r="K33" s="17"/>
      <c r="L33" s="17"/>
      <c r="M33" s="17"/>
      <c r="N33" s="17"/>
      <c r="O33" s="65"/>
    </row>
    <row r="34" spans="1:16" s="63" customFormat="1" x14ac:dyDescent="0.15">
      <c r="A34" s="62"/>
      <c r="B34" s="66" t="s">
        <v>9</v>
      </c>
      <c r="C34" s="67" t="s">
        <v>39</v>
      </c>
      <c r="D34" s="30">
        <f t="shared" si="1"/>
        <v>80125</v>
      </c>
      <c r="E34" s="30">
        <f>SUM(E5,E10,E18,E21,E23:E26,E30)</f>
        <v>430</v>
      </c>
      <c r="F34" s="30">
        <f t="shared" ref="F34:O34" si="5">SUM(F5,F10,F18,F21,F23:F26,F30)</f>
        <v>72045</v>
      </c>
      <c r="G34" s="30">
        <f t="shared" si="5"/>
        <v>11496</v>
      </c>
      <c r="H34" s="30">
        <f t="shared" si="5"/>
        <v>15383</v>
      </c>
      <c r="I34" s="30">
        <f t="shared" si="5"/>
        <v>30116</v>
      </c>
      <c r="J34" s="30">
        <f t="shared" si="5"/>
        <v>2450</v>
      </c>
      <c r="K34" s="30">
        <f t="shared" si="5"/>
        <v>5750</v>
      </c>
      <c r="L34" s="30">
        <f t="shared" si="5"/>
        <v>6650</v>
      </c>
      <c r="M34" s="30">
        <f t="shared" si="5"/>
        <v>200</v>
      </c>
      <c r="N34" s="30">
        <f t="shared" si="5"/>
        <v>7650</v>
      </c>
      <c r="O34" s="30">
        <f t="shared" si="5"/>
        <v>0</v>
      </c>
    </row>
    <row r="35" spans="1:16" x14ac:dyDescent="0.15">
      <c r="A35" s="57"/>
      <c r="B35" s="57" t="s">
        <v>20</v>
      </c>
      <c r="C35" s="60" t="s">
        <v>40</v>
      </c>
      <c r="D35" s="25">
        <f t="shared" si="1"/>
        <v>54205</v>
      </c>
      <c r="E35" s="25">
        <f>SUM(E36:E42)</f>
        <v>220</v>
      </c>
      <c r="F35" s="25">
        <f t="shared" ref="F35:N35" si="6">SUM(F36:F42)</f>
        <v>47815</v>
      </c>
      <c r="G35" s="25">
        <f t="shared" si="6"/>
        <v>13450</v>
      </c>
      <c r="H35" s="25">
        <f t="shared" si="6"/>
        <v>8720</v>
      </c>
      <c r="I35" s="25">
        <f t="shared" si="6"/>
        <v>15150</v>
      </c>
      <c r="J35" s="25">
        <f t="shared" si="6"/>
        <v>3570</v>
      </c>
      <c r="K35" s="25">
        <f t="shared" si="6"/>
        <v>3380</v>
      </c>
      <c r="L35" s="25">
        <f t="shared" si="6"/>
        <v>3475</v>
      </c>
      <c r="M35" s="25">
        <f t="shared" si="6"/>
        <v>70</v>
      </c>
      <c r="N35" s="25">
        <f t="shared" si="6"/>
        <v>6170</v>
      </c>
      <c r="O35" s="61"/>
    </row>
    <row r="36" spans="1:16" x14ac:dyDescent="0.15">
      <c r="A36" s="57"/>
      <c r="B36" s="57" t="s">
        <v>41</v>
      </c>
      <c r="C36" s="58" t="s">
        <v>42</v>
      </c>
      <c r="D36" s="9">
        <f t="shared" si="1"/>
        <v>220</v>
      </c>
      <c r="E36" s="9">
        <v>220</v>
      </c>
      <c r="F36" s="9">
        <f t="shared" si="2"/>
        <v>0</v>
      </c>
      <c r="G36" s="16"/>
      <c r="H36" s="16"/>
      <c r="I36" s="16"/>
      <c r="J36" s="16"/>
      <c r="K36" s="16"/>
      <c r="L36" s="16"/>
      <c r="M36" s="16"/>
      <c r="N36" s="16"/>
      <c r="O36" s="59"/>
    </row>
    <row r="37" spans="1:16" x14ac:dyDescent="0.15">
      <c r="A37" s="57"/>
      <c r="B37" s="57" t="s">
        <v>9</v>
      </c>
      <c r="C37" s="58" t="s">
        <v>43</v>
      </c>
      <c r="D37" s="9">
        <f t="shared" si="1"/>
        <v>30370</v>
      </c>
      <c r="E37" s="9">
        <v>0</v>
      </c>
      <c r="F37" s="9">
        <f t="shared" si="2"/>
        <v>27270</v>
      </c>
      <c r="G37" s="16">
        <v>6900</v>
      </c>
      <c r="H37" s="16">
        <v>4800</v>
      </c>
      <c r="I37" s="16">
        <v>9400</v>
      </c>
      <c r="J37" s="16">
        <v>2300</v>
      </c>
      <c r="K37" s="16">
        <v>1800</v>
      </c>
      <c r="L37" s="16">
        <v>2000</v>
      </c>
      <c r="M37" s="16">
        <v>70</v>
      </c>
      <c r="N37" s="16">
        <v>3100</v>
      </c>
      <c r="O37" s="59"/>
    </row>
    <row r="38" spans="1:16" x14ac:dyDescent="0.15">
      <c r="A38" s="57"/>
      <c r="B38" s="57" t="s">
        <v>9</v>
      </c>
      <c r="C38" s="58" t="s">
        <v>44</v>
      </c>
      <c r="D38" s="9">
        <f t="shared" si="1"/>
        <v>7920</v>
      </c>
      <c r="E38" s="9">
        <v>0</v>
      </c>
      <c r="F38" s="9">
        <f t="shared" si="2"/>
        <v>7350</v>
      </c>
      <c r="G38" s="16">
        <v>1900</v>
      </c>
      <c r="H38" s="16">
        <v>1400</v>
      </c>
      <c r="I38" s="16">
        <v>2600</v>
      </c>
      <c r="J38" s="16">
        <v>650</v>
      </c>
      <c r="K38" s="16">
        <v>270</v>
      </c>
      <c r="L38" s="16">
        <v>530</v>
      </c>
      <c r="M38" s="16"/>
      <c r="N38" s="16">
        <v>570</v>
      </c>
      <c r="O38" s="59"/>
    </row>
    <row r="39" spans="1:16" x14ac:dyDescent="0.15">
      <c r="A39" s="57"/>
      <c r="B39" s="57" t="s">
        <v>9</v>
      </c>
      <c r="C39" s="58" t="s">
        <v>45</v>
      </c>
      <c r="D39" s="9">
        <f t="shared" si="1"/>
        <v>6435</v>
      </c>
      <c r="E39" s="9">
        <v>0</v>
      </c>
      <c r="F39" s="9">
        <f t="shared" si="2"/>
        <v>4935</v>
      </c>
      <c r="G39" s="16">
        <v>2400</v>
      </c>
      <c r="H39" s="16">
        <v>1350</v>
      </c>
      <c r="I39" s="16"/>
      <c r="J39" s="16"/>
      <c r="K39" s="16">
        <v>800</v>
      </c>
      <c r="L39" s="16">
        <v>385</v>
      </c>
      <c r="M39" s="16"/>
      <c r="N39" s="16">
        <v>1500</v>
      </c>
      <c r="O39" s="59"/>
    </row>
    <row r="40" spans="1:16" x14ac:dyDescent="0.15">
      <c r="A40" s="57"/>
      <c r="B40" s="57" t="s">
        <v>9</v>
      </c>
      <c r="C40" s="58" t="s">
        <v>46</v>
      </c>
      <c r="D40" s="9">
        <f t="shared" si="1"/>
        <v>0</v>
      </c>
      <c r="E40" s="9">
        <v>0</v>
      </c>
      <c r="F40" s="9">
        <f t="shared" si="2"/>
        <v>0</v>
      </c>
      <c r="G40" s="16"/>
      <c r="H40" s="16"/>
      <c r="I40" s="16"/>
      <c r="J40" s="16"/>
      <c r="K40" s="16"/>
      <c r="L40" s="16"/>
      <c r="M40" s="16"/>
      <c r="N40" s="16"/>
      <c r="O40" s="59"/>
    </row>
    <row r="41" spans="1:16" x14ac:dyDescent="0.15">
      <c r="A41" s="57"/>
      <c r="B41" s="57" t="s">
        <v>9</v>
      </c>
      <c r="C41" s="58" t="s">
        <v>47</v>
      </c>
      <c r="D41" s="9">
        <f t="shared" si="1"/>
        <v>1850</v>
      </c>
      <c r="E41" s="9">
        <v>0</v>
      </c>
      <c r="F41" s="9">
        <f t="shared" si="2"/>
        <v>1650</v>
      </c>
      <c r="G41" s="16">
        <v>550</v>
      </c>
      <c r="H41" s="16">
        <v>250</v>
      </c>
      <c r="I41" s="16">
        <v>450</v>
      </c>
      <c r="J41" s="16">
        <v>130</v>
      </c>
      <c r="K41" s="16">
        <v>160</v>
      </c>
      <c r="L41" s="16">
        <v>110</v>
      </c>
      <c r="M41" s="16"/>
      <c r="N41" s="16">
        <v>200</v>
      </c>
      <c r="O41" s="59"/>
    </row>
    <row r="42" spans="1:16" x14ac:dyDescent="0.15">
      <c r="A42" s="57"/>
      <c r="B42" s="57" t="s">
        <v>9</v>
      </c>
      <c r="C42" s="58" t="s">
        <v>48</v>
      </c>
      <c r="D42" s="9">
        <f t="shared" si="1"/>
        <v>7410</v>
      </c>
      <c r="E42" s="9">
        <v>0</v>
      </c>
      <c r="F42" s="9">
        <f t="shared" si="2"/>
        <v>6610</v>
      </c>
      <c r="G42" s="16">
        <v>1700</v>
      </c>
      <c r="H42" s="16">
        <v>920</v>
      </c>
      <c r="I42" s="16">
        <v>2700</v>
      </c>
      <c r="J42" s="16">
        <v>490</v>
      </c>
      <c r="K42" s="16">
        <v>350</v>
      </c>
      <c r="L42" s="16">
        <v>450</v>
      </c>
      <c r="M42" s="16"/>
      <c r="N42" s="16">
        <v>800</v>
      </c>
      <c r="O42" s="59"/>
    </row>
    <row r="43" spans="1:16" x14ac:dyDescent="0.15">
      <c r="A43" s="57"/>
      <c r="B43" s="57" t="s">
        <v>9</v>
      </c>
      <c r="C43" s="60" t="s">
        <v>49</v>
      </c>
      <c r="D43" s="25">
        <f t="shared" si="1"/>
        <v>7381</v>
      </c>
      <c r="E43" s="25">
        <f>SUM(E44:E66)</f>
        <v>0</v>
      </c>
      <c r="F43" s="25">
        <f t="shared" ref="F43:O43" si="7">SUM(F44:F66)</f>
        <v>6286</v>
      </c>
      <c r="G43" s="25">
        <f t="shared" si="7"/>
        <v>931</v>
      </c>
      <c r="H43" s="25">
        <f t="shared" si="7"/>
        <v>753</v>
      </c>
      <c r="I43" s="25">
        <f t="shared" si="7"/>
        <v>2047</v>
      </c>
      <c r="J43" s="25">
        <f t="shared" si="7"/>
        <v>60</v>
      </c>
      <c r="K43" s="25">
        <f t="shared" si="7"/>
        <v>2150</v>
      </c>
      <c r="L43" s="25">
        <f t="shared" si="7"/>
        <v>305</v>
      </c>
      <c r="M43" s="25">
        <f t="shared" si="7"/>
        <v>40</v>
      </c>
      <c r="N43" s="25">
        <f t="shared" si="7"/>
        <v>1095</v>
      </c>
      <c r="O43" s="25">
        <f t="shared" si="7"/>
        <v>0</v>
      </c>
      <c r="P43" s="63"/>
    </row>
    <row r="44" spans="1:16" x14ac:dyDescent="0.15">
      <c r="A44" s="57"/>
      <c r="B44" s="57" t="s">
        <v>9</v>
      </c>
      <c r="C44" s="58" t="s">
        <v>50</v>
      </c>
      <c r="D44" s="9">
        <f t="shared" si="1"/>
        <v>0</v>
      </c>
      <c r="E44" s="9">
        <v>0</v>
      </c>
      <c r="F44" s="9">
        <f t="shared" si="2"/>
        <v>0</v>
      </c>
      <c r="G44" s="16"/>
      <c r="H44" s="16"/>
      <c r="I44" s="16"/>
      <c r="J44" s="16"/>
      <c r="K44" s="16"/>
      <c r="L44" s="16"/>
      <c r="M44" s="16"/>
      <c r="N44" s="16"/>
      <c r="O44" s="59"/>
    </row>
    <row r="45" spans="1:16" x14ac:dyDescent="0.15">
      <c r="A45" s="57"/>
      <c r="B45" s="57" t="s">
        <v>9</v>
      </c>
      <c r="C45" s="58" t="s">
        <v>51</v>
      </c>
      <c r="D45" s="9">
        <f t="shared" si="1"/>
        <v>0</v>
      </c>
      <c r="E45" s="9">
        <v>0</v>
      </c>
      <c r="F45" s="9">
        <f t="shared" si="2"/>
        <v>0</v>
      </c>
      <c r="G45" s="16"/>
      <c r="H45" s="16"/>
      <c r="I45" s="16"/>
      <c r="J45" s="16"/>
      <c r="K45" s="16"/>
      <c r="L45" s="16"/>
      <c r="M45" s="16"/>
      <c r="N45" s="16"/>
      <c r="O45" s="59"/>
    </row>
    <row r="46" spans="1:16" x14ac:dyDescent="0.15">
      <c r="A46" s="57"/>
      <c r="B46" s="57" t="s">
        <v>9</v>
      </c>
      <c r="C46" s="58" t="s">
        <v>52</v>
      </c>
      <c r="D46" s="9">
        <f t="shared" si="1"/>
        <v>0</v>
      </c>
      <c r="E46" s="9">
        <v>0</v>
      </c>
      <c r="F46" s="9">
        <f t="shared" si="2"/>
        <v>0</v>
      </c>
      <c r="G46" s="16"/>
      <c r="H46" s="16"/>
      <c r="I46" s="16"/>
      <c r="J46" s="16"/>
      <c r="K46" s="16"/>
      <c r="L46" s="16"/>
      <c r="M46" s="16"/>
      <c r="N46" s="16"/>
      <c r="O46" s="59"/>
    </row>
    <row r="47" spans="1:16" x14ac:dyDescent="0.15">
      <c r="A47" s="57"/>
      <c r="B47" s="57" t="s">
        <v>9</v>
      </c>
      <c r="C47" s="58" t="s">
        <v>53</v>
      </c>
      <c r="D47" s="9">
        <f t="shared" si="1"/>
        <v>0</v>
      </c>
      <c r="E47" s="9">
        <v>0</v>
      </c>
      <c r="F47" s="9">
        <f t="shared" si="2"/>
        <v>0</v>
      </c>
      <c r="G47" s="16"/>
      <c r="H47" s="16"/>
      <c r="I47" s="16"/>
      <c r="J47" s="16"/>
      <c r="K47" s="16"/>
      <c r="L47" s="16"/>
      <c r="M47" s="16"/>
      <c r="N47" s="16"/>
      <c r="O47" s="59"/>
    </row>
    <row r="48" spans="1:16" x14ac:dyDescent="0.15">
      <c r="A48" s="57"/>
      <c r="B48" s="57" t="s">
        <v>9</v>
      </c>
      <c r="C48" s="58" t="s">
        <v>54</v>
      </c>
      <c r="D48" s="9">
        <f t="shared" si="1"/>
        <v>135</v>
      </c>
      <c r="E48" s="9">
        <v>0</v>
      </c>
      <c r="F48" s="9">
        <f t="shared" si="2"/>
        <v>125</v>
      </c>
      <c r="G48" s="16">
        <v>27</v>
      </c>
      <c r="H48" s="16">
        <v>22</v>
      </c>
      <c r="I48" s="16">
        <v>61</v>
      </c>
      <c r="J48" s="16"/>
      <c r="K48" s="16">
        <v>10</v>
      </c>
      <c r="L48" s="16">
        <v>5</v>
      </c>
      <c r="M48" s="16"/>
      <c r="N48" s="16">
        <v>10</v>
      </c>
      <c r="O48" s="59"/>
    </row>
    <row r="49" spans="1:15" x14ac:dyDescent="0.15">
      <c r="A49" s="57"/>
      <c r="B49" s="57" t="s">
        <v>9</v>
      </c>
      <c r="C49" s="58" t="s">
        <v>55</v>
      </c>
      <c r="D49" s="9">
        <f t="shared" si="1"/>
        <v>0</v>
      </c>
      <c r="E49" s="9">
        <v>0</v>
      </c>
      <c r="F49" s="9">
        <f t="shared" si="2"/>
        <v>0</v>
      </c>
      <c r="G49" s="16"/>
      <c r="H49" s="16"/>
      <c r="I49" s="16"/>
      <c r="J49" s="16"/>
      <c r="K49" s="16"/>
      <c r="L49" s="16"/>
      <c r="M49" s="16"/>
      <c r="N49" s="16"/>
      <c r="O49" s="59"/>
    </row>
    <row r="50" spans="1:15" x14ac:dyDescent="0.15">
      <c r="A50" s="57"/>
      <c r="B50" s="57" t="s">
        <v>9</v>
      </c>
      <c r="C50" s="58" t="s">
        <v>56</v>
      </c>
      <c r="D50" s="9">
        <f t="shared" si="1"/>
        <v>25</v>
      </c>
      <c r="E50" s="9">
        <v>0</v>
      </c>
      <c r="F50" s="9">
        <f t="shared" si="2"/>
        <v>25</v>
      </c>
      <c r="G50" s="16"/>
      <c r="H50" s="16">
        <v>10</v>
      </c>
      <c r="I50" s="16"/>
      <c r="J50" s="16"/>
      <c r="K50" s="16"/>
      <c r="L50" s="16">
        <v>15</v>
      </c>
      <c r="M50" s="16"/>
      <c r="N50" s="16"/>
      <c r="O50" s="59"/>
    </row>
    <row r="51" spans="1:15" x14ac:dyDescent="0.15">
      <c r="A51" s="57"/>
      <c r="B51" s="57" t="s">
        <v>9</v>
      </c>
      <c r="C51" s="58" t="s">
        <v>57</v>
      </c>
      <c r="D51" s="9">
        <f t="shared" si="1"/>
        <v>346</v>
      </c>
      <c r="E51" s="9">
        <v>0</v>
      </c>
      <c r="F51" s="9">
        <f t="shared" si="2"/>
        <v>96</v>
      </c>
      <c r="G51" s="16">
        <v>26</v>
      </c>
      <c r="H51" s="16">
        <v>16</v>
      </c>
      <c r="I51" s="16">
        <v>44</v>
      </c>
      <c r="J51" s="16"/>
      <c r="K51" s="16"/>
      <c r="L51" s="16">
        <v>10</v>
      </c>
      <c r="M51" s="16"/>
      <c r="N51" s="16">
        <v>250</v>
      </c>
      <c r="O51" s="59"/>
    </row>
    <row r="52" spans="1:15" x14ac:dyDescent="0.15">
      <c r="A52" s="57"/>
      <c r="B52" s="57" t="s">
        <v>9</v>
      </c>
      <c r="C52" s="58" t="s">
        <v>58</v>
      </c>
      <c r="D52" s="9">
        <f t="shared" si="1"/>
        <v>165</v>
      </c>
      <c r="E52" s="9">
        <v>0</v>
      </c>
      <c r="F52" s="9">
        <f t="shared" si="2"/>
        <v>145</v>
      </c>
      <c r="G52" s="16">
        <v>22</v>
      </c>
      <c r="H52" s="16">
        <v>18</v>
      </c>
      <c r="I52" s="16">
        <v>50</v>
      </c>
      <c r="J52" s="16"/>
      <c r="K52" s="16">
        <v>50</v>
      </c>
      <c r="L52" s="16">
        <v>5</v>
      </c>
      <c r="M52" s="16"/>
      <c r="N52" s="16">
        <v>20</v>
      </c>
      <c r="O52" s="59"/>
    </row>
    <row r="53" spans="1:15" x14ac:dyDescent="0.15">
      <c r="A53" s="57"/>
      <c r="B53" s="57" t="s">
        <v>9</v>
      </c>
      <c r="C53" s="58" t="s">
        <v>59</v>
      </c>
      <c r="D53" s="9">
        <f t="shared" si="1"/>
        <v>0</v>
      </c>
      <c r="E53" s="9">
        <v>0</v>
      </c>
      <c r="F53" s="9">
        <f t="shared" si="2"/>
        <v>0</v>
      </c>
      <c r="G53" s="16"/>
      <c r="H53" s="16"/>
      <c r="I53" s="16"/>
      <c r="J53" s="16"/>
      <c r="K53" s="16"/>
      <c r="L53" s="16"/>
      <c r="M53" s="16"/>
      <c r="N53" s="16"/>
      <c r="O53" s="59"/>
    </row>
    <row r="54" spans="1:15" x14ac:dyDescent="0.15">
      <c r="A54" s="57"/>
      <c r="B54" s="57" t="s">
        <v>9</v>
      </c>
      <c r="C54" s="58" t="s">
        <v>60</v>
      </c>
      <c r="D54" s="9">
        <f t="shared" si="1"/>
        <v>0</v>
      </c>
      <c r="E54" s="9">
        <v>0</v>
      </c>
      <c r="F54" s="9">
        <f t="shared" si="2"/>
        <v>0</v>
      </c>
      <c r="G54" s="16"/>
      <c r="H54" s="16"/>
      <c r="I54" s="16"/>
      <c r="J54" s="16"/>
      <c r="K54" s="16"/>
      <c r="L54" s="16"/>
      <c r="M54" s="16"/>
      <c r="N54" s="16"/>
      <c r="O54" s="59"/>
    </row>
    <row r="55" spans="1:15" x14ac:dyDescent="0.15">
      <c r="A55" s="57"/>
      <c r="B55" s="57" t="s">
        <v>9</v>
      </c>
      <c r="C55" s="58" t="s">
        <v>61</v>
      </c>
      <c r="D55" s="9">
        <f t="shared" si="1"/>
        <v>1270</v>
      </c>
      <c r="E55" s="9">
        <v>0</v>
      </c>
      <c r="F55" s="9">
        <f t="shared" si="2"/>
        <v>910</v>
      </c>
      <c r="G55" s="16">
        <v>106</v>
      </c>
      <c r="H55" s="16">
        <v>86</v>
      </c>
      <c r="I55" s="16">
        <v>238</v>
      </c>
      <c r="J55" s="16"/>
      <c r="K55" s="16">
        <v>360</v>
      </c>
      <c r="L55" s="16">
        <v>120</v>
      </c>
      <c r="M55" s="16"/>
      <c r="N55" s="16">
        <v>360</v>
      </c>
      <c r="O55" s="59"/>
    </row>
    <row r="56" spans="1:15" x14ac:dyDescent="0.15">
      <c r="A56" s="57"/>
      <c r="B56" s="57" t="s">
        <v>9</v>
      </c>
      <c r="C56" s="58" t="s">
        <v>62</v>
      </c>
      <c r="D56" s="9">
        <f t="shared" si="1"/>
        <v>0</v>
      </c>
      <c r="E56" s="9">
        <v>0</v>
      </c>
      <c r="F56" s="9">
        <f t="shared" si="2"/>
        <v>0</v>
      </c>
      <c r="G56" s="16"/>
      <c r="H56" s="16"/>
      <c r="I56" s="16"/>
      <c r="J56" s="16"/>
      <c r="K56" s="16"/>
      <c r="L56" s="16"/>
      <c r="M56" s="16"/>
      <c r="N56" s="16"/>
      <c r="O56" s="59"/>
    </row>
    <row r="57" spans="1:15" ht="18" x14ac:dyDescent="0.15">
      <c r="A57" s="57"/>
      <c r="B57" s="57" t="s">
        <v>9</v>
      </c>
      <c r="C57" s="58" t="s">
        <v>63</v>
      </c>
      <c r="D57" s="9">
        <f t="shared" si="1"/>
        <v>570</v>
      </c>
      <c r="E57" s="9">
        <v>0</v>
      </c>
      <c r="F57" s="9">
        <f t="shared" si="2"/>
        <v>520</v>
      </c>
      <c r="G57" s="16">
        <v>102</v>
      </c>
      <c r="H57" s="16">
        <v>82</v>
      </c>
      <c r="I57" s="16">
        <v>226</v>
      </c>
      <c r="J57" s="16"/>
      <c r="K57" s="16">
        <v>90</v>
      </c>
      <c r="L57" s="16">
        <v>20</v>
      </c>
      <c r="M57" s="16"/>
      <c r="N57" s="16">
        <v>50</v>
      </c>
      <c r="O57" s="81" t="s">
        <v>206</v>
      </c>
    </row>
    <row r="58" spans="1:15" x14ac:dyDescent="0.15">
      <c r="A58" s="57"/>
      <c r="B58" s="57" t="s">
        <v>9</v>
      </c>
      <c r="C58" s="58" t="s">
        <v>64</v>
      </c>
      <c r="D58" s="9">
        <f t="shared" si="1"/>
        <v>280</v>
      </c>
      <c r="E58" s="9">
        <v>0</v>
      </c>
      <c r="F58" s="9">
        <f t="shared" si="2"/>
        <v>280</v>
      </c>
      <c r="G58" s="16">
        <v>70</v>
      </c>
      <c r="H58" s="16">
        <v>56</v>
      </c>
      <c r="I58" s="16">
        <v>154</v>
      </c>
      <c r="J58" s="16"/>
      <c r="K58" s="16"/>
      <c r="L58" s="16"/>
      <c r="M58" s="16"/>
      <c r="N58" s="16"/>
      <c r="O58" s="59"/>
    </row>
    <row r="59" spans="1:15" x14ac:dyDescent="0.15">
      <c r="A59" s="57"/>
      <c r="B59" s="57" t="s">
        <v>9</v>
      </c>
      <c r="C59" s="58" t="s">
        <v>65</v>
      </c>
      <c r="D59" s="9">
        <f t="shared" si="1"/>
        <v>1230</v>
      </c>
      <c r="E59" s="9">
        <v>0</v>
      </c>
      <c r="F59" s="9">
        <f t="shared" si="2"/>
        <v>1230</v>
      </c>
      <c r="G59" s="16">
        <v>60</v>
      </c>
      <c r="H59" s="16">
        <v>48</v>
      </c>
      <c r="I59" s="16">
        <v>132</v>
      </c>
      <c r="J59" s="16"/>
      <c r="K59" s="16">
        <v>990</v>
      </c>
      <c r="L59" s="16"/>
      <c r="M59" s="16"/>
      <c r="N59" s="16"/>
      <c r="O59" s="59"/>
    </row>
    <row r="60" spans="1:15" x14ac:dyDescent="0.15">
      <c r="A60" s="57"/>
      <c r="B60" s="57" t="s">
        <v>9</v>
      </c>
      <c r="C60" s="58" t="s">
        <v>66</v>
      </c>
      <c r="D60" s="9">
        <f t="shared" si="1"/>
        <v>0</v>
      </c>
      <c r="E60" s="9">
        <v>0</v>
      </c>
      <c r="F60" s="9">
        <f t="shared" si="2"/>
        <v>0</v>
      </c>
      <c r="G60" s="16"/>
      <c r="H60" s="16"/>
      <c r="I60" s="16"/>
      <c r="J60" s="16"/>
      <c r="K60" s="16"/>
      <c r="L60" s="16"/>
      <c r="M60" s="16"/>
      <c r="N60" s="16"/>
      <c r="O60" s="59"/>
    </row>
    <row r="61" spans="1:15" x14ac:dyDescent="0.15">
      <c r="A61" s="57"/>
      <c r="B61" s="57" t="s">
        <v>9</v>
      </c>
      <c r="C61" s="58" t="s">
        <v>67</v>
      </c>
      <c r="D61" s="9">
        <f t="shared" si="1"/>
        <v>0</v>
      </c>
      <c r="E61" s="9">
        <v>0</v>
      </c>
      <c r="F61" s="9">
        <f t="shared" si="2"/>
        <v>0</v>
      </c>
      <c r="G61" s="16"/>
      <c r="H61" s="16"/>
      <c r="I61" s="16"/>
      <c r="J61" s="16"/>
      <c r="K61" s="16"/>
      <c r="L61" s="16"/>
      <c r="M61" s="16"/>
      <c r="N61" s="16"/>
      <c r="O61" s="59"/>
    </row>
    <row r="62" spans="1:15" x14ac:dyDescent="0.15">
      <c r="A62" s="57"/>
      <c r="B62" s="57" t="s">
        <v>9</v>
      </c>
      <c r="C62" s="58" t="s">
        <v>68</v>
      </c>
      <c r="D62" s="9">
        <f t="shared" si="1"/>
        <v>0</v>
      </c>
      <c r="E62" s="9">
        <v>0</v>
      </c>
      <c r="F62" s="9">
        <f t="shared" si="2"/>
        <v>0</v>
      </c>
      <c r="G62" s="16"/>
      <c r="H62" s="16"/>
      <c r="I62" s="16"/>
      <c r="J62" s="16"/>
      <c r="K62" s="16"/>
      <c r="L62" s="16"/>
      <c r="M62" s="16"/>
      <c r="N62" s="16"/>
      <c r="O62" s="59"/>
    </row>
    <row r="63" spans="1:15" x14ac:dyDescent="0.15">
      <c r="A63" s="57"/>
      <c r="B63" s="57" t="s">
        <v>9</v>
      </c>
      <c r="C63" s="58" t="s">
        <v>69</v>
      </c>
      <c r="D63" s="9">
        <f t="shared" si="1"/>
        <v>2595</v>
      </c>
      <c r="E63" s="9">
        <v>0</v>
      </c>
      <c r="F63" s="9">
        <f t="shared" si="2"/>
        <v>2235</v>
      </c>
      <c r="G63" s="16">
        <v>503</v>
      </c>
      <c r="H63" s="16">
        <v>403</v>
      </c>
      <c r="I63" s="16">
        <v>1109</v>
      </c>
      <c r="J63" s="16">
        <v>60</v>
      </c>
      <c r="K63" s="16"/>
      <c r="L63" s="16">
        <v>120</v>
      </c>
      <c r="M63" s="16">
        <v>40</v>
      </c>
      <c r="N63" s="16">
        <v>360</v>
      </c>
      <c r="O63" s="59"/>
    </row>
    <row r="64" spans="1:15" x14ac:dyDescent="0.15">
      <c r="A64" s="57"/>
      <c r="B64" s="57" t="s">
        <v>9</v>
      </c>
      <c r="C64" s="58" t="s">
        <v>70</v>
      </c>
      <c r="D64" s="9">
        <f t="shared" si="1"/>
        <v>0</v>
      </c>
      <c r="E64" s="9">
        <v>0</v>
      </c>
      <c r="F64" s="9">
        <f t="shared" si="2"/>
        <v>0</v>
      </c>
      <c r="G64" s="16"/>
      <c r="H64" s="16"/>
      <c r="I64" s="16"/>
      <c r="J64" s="16"/>
      <c r="K64" s="16"/>
      <c r="L64" s="16"/>
      <c r="M64" s="16"/>
      <c r="N64" s="16"/>
      <c r="O64" s="59"/>
    </row>
    <row r="65" spans="1:15" x14ac:dyDescent="0.15">
      <c r="A65" s="57"/>
      <c r="B65" s="57" t="s">
        <v>9</v>
      </c>
      <c r="C65" s="58" t="s">
        <v>71</v>
      </c>
      <c r="D65" s="9">
        <f t="shared" si="1"/>
        <v>720</v>
      </c>
      <c r="E65" s="9">
        <v>0</v>
      </c>
      <c r="F65" s="9">
        <f t="shared" si="2"/>
        <v>720</v>
      </c>
      <c r="G65" s="16">
        <v>15</v>
      </c>
      <c r="H65" s="16">
        <v>12</v>
      </c>
      <c r="I65" s="16">
        <v>33</v>
      </c>
      <c r="J65" s="16"/>
      <c r="K65" s="16">
        <v>650</v>
      </c>
      <c r="L65" s="16">
        <v>10</v>
      </c>
      <c r="M65" s="16"/>
      <c r="N65" s="16"/>
      <c r="O65" s="59"/>
    </row>
    <row r="66" spans="1:15" x14ac:dyDescent="0.15">
      <c r="A66" s="57"/>
      <c r="B66" s="57" t="s">
        <v>9</v>
      </c>
      <c r="C66" s="58" t="s">
        <v>72</v>
      </c>
      <c r="D66" s="9">
        <f t="shared" si="1"/>
        <v>45</v>
      </c>
      <c r="E66" s="9">
        <v>0</v>
      </c>
      <c r="F66" s="9">
        <f t="shared" si="2"/>
        <v>0</v>
      </c>
      <c r="G66" s="16"/>
      <c r="H66" s="16"/>
      <c r="I66" s="16"/>
      <c r="J66" s="16"/>
      <c r="K66" s="16"/>
      <c r="L66" s="16"/>
      <c r="M66" s="16"/>
      <c r="N66" s="16">
        <v>45</v>
      </c>
      <c r="O66" s="59"/>
    </row>
    <row r="67" spans="1:15" x14ac:dyDescent="0.15">
      <c r="A67" s="57"/>
      <c r="B67" s="57" t="s">
        <v>9</v>
      </c>
      <c r="C67" s="60" t="s">
        <v>73</v>
      </c>
      <c r="D67" s="25">
        <f t="shared" si="1"/>
        <v>4730</v>
      </c>
      <c r="E67" s="25">
        <f>SUM(E68:E90)</f>
        <v>65</v>
      </c>
      <c r="F67" s="25">
        <f t="shared" ref="F67:O67" si="8">SUM(F68:F90)</f>
        <v>4330</v>
      </c>
      <c r="G67" s="25">
        <f t="shared" si="8"/>
        <v>937</v>
      </c>
      <c r="H67" s="25">
        <f t="shared" si="8"/>
        <v>724</v>
      </c>
      <c r="I67" s="25">
        <f t="shared" si="8"/>
        <v>1964</v>
      </c>
      <c r="J67" s="25">
        <f t="shared" si="8"/>
        <v>65</v>
      </c>
      <c r="K67" s="25">
        <f t="shared" si="8"/>
        <v>200</v>
      </c>
      <c r="L67" s="25">
        <f t="shared" si="8"/>
        <v>370</v>
      </c>
      <c r="M67" s="25">
        <f t="shared" si="8"/>
        <v>70</v>
      </c>
      <c r="N67" s="25">
        <f t="shared" si="8"/>
        <v>335</v>
      </c>
      <c r="O67" s="25">
        <f t="shared" si="8"/>
        <v>0</v>
      </c>
    </row>
    <row r="68" spans="1:15" x14ac:dyDescent="0.15">
      <c r="A68" s="57"/>
      <c r="B68" s="57" t="s">
        <v>9</v>
      </c>
      <c r="C68" s="58" t="s">
        <v>74</v>
      </c>
      <c r="D68" s="9">
        <f t="shared" si="1"/>
        <v>231</v>
      </c>
      <c r="E68" s="9">
        <v>0</v>
      </c>
      <c r="F68" s="9">
        <f t="shared" si="2"/>
        <v>216</v>
      </c>
      <c r="G68" s="16">
        <v>60</v>
      </c>
      <c r="H68" s="16">
        <v>30</v>
      </c>
      <c r="I68" s="16">
        <v>100</v>
      </c>
      <c r="J68" s="16">
        <v>6</v>
      </c>
      <c r="K68" s="16">
        <v>10</v>
      </c>
      <c r="L68" s="16">
        <v>10</v>
      </c>
      <c r="M68" s="16"/>
      <c r="N68" s="16">
        <v>15</v>
      </c>
      <c r="O68" s="59"/>
    </row>
    <row r="69" spans="1:15" x14ac:dyDescent="0.15">
      <c r="A69" s="57"/>
      <c r="B69" s="57" t="s">
        <v>9</v>
      </c>
      <c r="C69" s="58" t="s">
        <v>75</v>
      </c>
      <c r="D69" s="9">
        <f t="shared" si="1"/>
        <v>0</v>
      </c>
      <c r="E69" s="9">
        <v>0</v>
      </c>
      <c r="F69" s="9">
        <f t="shared" si="2"/>
        <v>0</v>
      </c>
      <c r="G69" s="16"/>
      <c r="H69" s="16"/>
      <c r="I69" s="16"/>
      <c r="J69" s="16"/>
      <c r="K69" s="16"/>
      <c r="L69" s="16"/>
      <c r="M69" s="16"/>
      <c r="N69" s="16"/>
      <c r="O69" s="59"/>
    </row>
    <row r="70" spans="1:15" x14ac:dyDescent="0.15">
      <c r="A70" s="57"/>
      <c r="B70" s="57" t="s">
        <v>9</v>
      </c>
      <c r="C70" s="58" t="s">
        <v>76</v>
      </c>
      <c r="D70" s="9">
        <f t="shared" si="1"/>
        <v>190</v>
      </c>
      <c r="E70" s="9">
        <v>0</v>
      </c>
      <c r="F70" s="9">
        <f t="shared" si="2"/>
        <v>190</v>
      </c>
      <c r="G70" s="16">
        <v>50</v>
      </c>
      <c r="H70" s="16">
        <v>40</v>
      </c>
      <c r="I70" s="16">
        <v>60</v>
      </c>
      <c r="J70" s="16">
        <v>30</v>
      </c>
      <c r="K70" s="16"/>
      <c r="L70" s="16">
        <v>10</v>
      </c>
      <c r="M70" s="16"/>
      <c r="N70" s="16"/>
      <c r="O70" s="59"/>
    </row>
    <row r="71" spans="1:15" x14ac:dyDescent="0.15">
      <c r="A71" s="57"/>
      <c r="B71" s="57" t="s">
        <v>9</v>
      </c>
      <c r="C71" s="58" t="s">
        <v>77</v>
      </c>
      <c r="D71" s="9">
        <f t="shared" ref="D71:D129" si="9">SUM(E71,F71,N71)</f>
        <v>183</v>
      </c>
      <c r="E71" s="9">
        <v>0</v>
      </c>
      <c r="F71" s="9">
        <f t="shared" ref="F71:F129" si="10">SUM(G71:M71)</f>
        <v>183</v>
      </c>
      <c r="G71" s="16">
        <v>50</v>
      </c>
      <c r="H71" s="16">
        <v>30</v>
      </c>
      <c r="I71" s="16">
        <v>85</v>
      </c>
      <c r="J71" s="16">
        <v>3</v>
      </c>
      <c r="K71" s="16"/>
      <c r="L71" s="16">
        <v>15</v>
      </c>
      <c r="M71" s="16"/>
      <c r="N71" s="16"/>
      <c r="O71" s="59"/>
    </row>
    <row r="72" spans="1:15" x14ac:dyDescent="0.15">
      <c r="A72" s="57"/>
      <c r="B72" s="57" t="s">
        <v>9</v>
      </c>
      <c r="C72" s="58" t="s">
        <v>78</v>
      </c>
      <c r="D72" s="9">
        <f t="shared" si="9"/>
        <v>360</v>
      </c>
      <c r="E72" s="9">
        <v>3</v>
      </c>
      <c r="F72" s="9">
        <f t="shared" si="10"/>
        <v>352</v>
      </c>
      <c r="G72" s="16">
        <v>82</v>
      </c>
      <c r="H72" s="16">
        <v>66</v>
      </c>
      <c r="I72" s="16">
        <v>182</v>
      </c>
      <c r="J72" s="16">
        <v>3</v>
      </c>
      <c r="K72" s="16">
        <v>5</v>
      </c>
      <c r="L72" s="16">
        <v>10</v>
      </c>
      <c r="M72" s="16">
        <v>4</v>
      </c>
      <c r="N72" s="16">
        <v>5</v>
      </c>
      <c r="O72" s="59"/>
    </row>
    <row r="73" spans="1:15" x14ac:dyDescent="0.15">
      <c r="A73" s="57"/>
      <c r="B73" s="57" t="s">
        <v>9</v>
      </c>
      <c r="C73" s="58" t="s">
        <v>79</v>
      </c>
      <c r="D73" s="9">
        <f t="shared" si="9"/>
        <v>172</v>
      </c>
      <c r="E73" s="9">
        <v>3</v>
      </c>
      <c r="F73" s="9">
        <f t="shared" si="10"/>
        <v>169</v>
      </c>
      <c r="G73" s="16">
        <v>40</v>
      </c>
      <c r="H73" s="16">
        <v>32</v>
      </c>
      <c r="I73" s="16">
        <v>88</v>
      </c>
      <c r="J73" s="16">
        <v>3</v>
      </c>
      <c r="K73" s="16"/>
      <c r="L73" s="16">
        <v>5</v>
      </c>
      <c r="M73" s="16">
        <v>1</v>
      </c>
      <c r="N73" s="16"/>
      <c r="O73" s="59"/>
    </row>
    <row r="74" spans="1:15" x14ac:dyDescent="0.15">
      <c r="A74" s="57"/>
      <c r="B74" s="57" t="s">
        <v>9</v>
      </c>
      <c r="C74" s="58" t="s">
        <v>61</v>
      </c>
      <c r="D74" s="9">
        <f t="shared" si="9"/>
        <v>0</v>
      </c>
      <c r="E74" s="9">
        <v>0</v>
      </c>
      <c r="F74" s="9">
        <f t="shared" si="10"/>
        <v>0</v>
      </c>
      <c r="G74" s="16"/>
      <c r="H74" s="16"/>
      <c r="I74" s="16"/>
      <c r="J74" s="16"/>
      <c r="K74" s="16"/>
      <c r="L74" s="16"/>
      <c r="M74" s="16"/>
      <c r="N74" s="16"/>
      <c r="O74" s="59"/>
    </row>
    <row r="75" spans="1:15" x14ac:dyDescent="0.15">
      <c r="A75" s="57"/>
      <c r="B75" s="57" t="s">
        <v>9</v>
      </c>
      <c r="C75" s="58" t="s">
        <v>62</v>
      </c>
      <c r="D75" s="9">
        <f t="shared" si="9"/>
        <v>0</v>
      </c>
      <c r="E75" s="9">
        <v>0</v>
      </c>
      <c r="F75" s="9">
        <f t="shared" si="10"/>
        <v>0</v>
      </c>
      <c r="G75" s="16"/>
      <c r="H75" s="16"/>
      <c r="I75" s="16"/>
      <c r="J75" s="16"/>
      <c r="K75" s="16"/>
      <c r="L75" s="16"/>
      <c r="M75" s="16"/>
      <c r="N75" s="16"/>
      <c r="O75" s="59"/>
    </row>
    <row r="76" spans="1:15" x14ac:dyDescent="0.15">
      <c r="A76" s="57"/>
      <c r="B76" s="57" t="s">
        <v>9</v>
      </c>
      <c r="C76" s="58" t="s">
        <v>80</v>
      </c>
      <c r="D76" s="9">
        <f t="shared" si="9"/>
        <v>1010</v>
      </c>
      <c r="E76" s="9">
        <v>0</v>
      </c>
      <c r="F76" s="9">
        <f t="shared" si="10"/>
        <v>830</v>
      </c>
      <c r="G76" s="16">
        <v>118</v>
      </c>
      <c r="H76" s="16">
        <v>95</v>
      </c>
      <c r="I76" s="16">
        <v>262</v>
      </c>
      <c r="J76" s="16"/>
      <c r="K76" s="16">
        <v>5</v>
      </c>
      <c r="L76" s="16">
        <v>300</v>
      </c>
      <c r="M76" s="16">
        <v>50</v>
      </c>
      <c r="N76" s="16">
        <v>180</v>
      </c>
      <c r="O76" s="59"/>
    </row>
    <row r="77" spans="1:15" x14ac:dyDescent="0.15">
      <c r="A77" s="57"/>
      <c r="B77" s="57" t="s">
        <v>9</v>
      </c>
      <c r="C77" s="58" t="s">
        <v>81</v>
      </c>
      <c r="D77" s="9">
        <f t="shared" si="9"/>
        <v>475</v>
      </c>
      <c r="E77" s="9">
        <v>15</v>
      </c>
      <c r="F77" s="9">
        <f t="shared" si="10"/>
        <v>335</v>
      </c>
      <c r="G77" s="16">
        <v>71</v>
      </c>
      <c r="H77" s="16">
        <v>57</v>
      </c>
      <c r="I77" s="16">
        <v>157</v>
      </c>
      <c r="J77" s="16">
        <v>5</v>
      </c>
      <c r="K77" s="16">
        <v>45</v>
      </c>
      <c r="L77" s="16"/>
      <c r="M77" s="16"/>
      <c r="N77" s="16">
        <v>125</v>
      </c>
      <c r="O77" s="59"/>
    </row>
    <row r="78" spans="1:15" x14ac:dyDescent="0.15">
      <c r="A78" s="57"/>
      <c r="B78" s="57" t="s">
        <v>9</v>
      </c>
      <c r="C78" s="58" t="s">
        <v>82</v>
      </c>
      <c r="D78" s="9">
        <f t="shared" si="9"/>
        <v>3</v>
      </c>
      <c r="E78" s="9">
        <v>3</v>
      </c>
      <c r="F78" s="9">
        <f t="shared" si="10"/>
        <v>0</v>
      </c>
      <c r="G78" s="16"/>
      <c r="H78" s="16"/>
      <c r="I78" s="16"/>
      <c r="J78" s="16"/>
      <c r="K78" s="16"/>
      <c r="L78" s="16"/>
      <c r="M78" s="16"/>
      <c r="N78" s="16"/>
      <c r="O78" s="59"/>
    </row>
    <row r="79" spans="1:15" x14ac:dyDescent="0.15">
      <c r="A79" s="57"/>
      <c r="B79" s="57" t="s">
        <v>9</v>
      </c>
      <c r="C79" s="58" t="s">
        <v>83</v>
      </c>
      <c r="D79" s="9">
        <f t="shared" si="9"/>
        <v>30</v>
      </c>
      <c r="E79" s="9">
        <v>0</v>
      </c>
      <c r="F79" s="9">
        <f t="shared" si="10"/>
        <v>30</v>
      </c>
      <c r="G79" s="16">
        <v>7</v>
      </c>
      <c r="H79" s="16">
        <v>6</v>
      </c>
      <c r="I79" s="16">
        <v>17</v>
      </c>
      <c r="J79" s="16"/>
      <c r="K79" s="16"/>
      <c r="L79" s="16"/>
      <c r="M79" s="16"/>
      <c r="N79" s="16"/>
      <c r="O79" s="59"/>
    </row>
    <row r="80" spans="1:15" x14ac:dyDescent="0.15">
      <c r="A80" s="57"/>
      <c r="B80" s="57" t="s">
        <v>9</v>
      </c>
      <c r="C80" s="58" t="s">
        <v>84</v>
      </c>
      <c r="D80" s="9">
        <f t="shared" si="9"/>
        <v>545</v>
      </c>
      <c r="E80" s="9">
        <v>0</v>
      </c>
      <c r="F80" s="9">
        <f t="shared" si="10"/>
        <v>545</v>
      </c>
      <c r="G80" s="16">
        <v>106</v>
      </c>
      <c r="H80" s="16">
        <v>85</v>
      </c>
      <c r="I80" s="16">
        <v>234</v>
      </c>
      <c r="J80" s="16"/>
      <c r="K80" s="16">
        <v>120</v>
      </c>
      <c r="L80" s="16"/>
      <c r="M80" s="16"/>
      <c r="N80" s="16"/>
      <c r="O80" s="59"/>
    </row>
    <row r="81" spans="1:15" x14ac:dyDescent="0.15">
      <c r="A81" s="57"/>
      <c r="B81" s="57" t="s">
        <v>9</v>
      </c>
      <c r="C81" s="58" t="s">
        <v>85</v>
      </c>
      <c r="D81" s="9">
        <f t="shared" si="9"/>
        <v>160</v>
      </c>
      <c r="E81" s="9">
        <v>4</v>
      </c>
      <c r="F81" s="9">
        <f t="shared" si="10"/>
        <v>155</v>
      </c>
      <c r="G81" s="16">
        <v>28</v>
      </c>
      <c r="H81" s="16">
        <v>23</v>
      </c>
      <c r="I81" s="16">
        <v>64</v>
      </c>
      <c r="J81" s="16">
        <v>10</v>
      </c>
      <c r="K81" s="16">
        <v>15</v>
      </c>
      <c r="L81" s="16">
        <v>10</v>
      </c>
      <c r="M81" s="16">
        <v>5</v>
      </c>
      <c r="N81" s="16">
        <v>1</v>
      </c>
      <c r="O81" s="59"/>
    </row>
    <row r="82" spans="1:15" x14ac:dyDescent="0.15">
      <c r="A82" s="57"/>
      <c r="B82" s="57" t="s">
        <v>9</v>
      </c>
      <c r="C82" s="58" t="s">
        <v>64</v>
      </c>
      <c r="D82" s="9">
        <f t="shared" si="9"/>
        <v>0</v>
      </c>
      <c r="E82" s="9">
        <v>0</v>
      </c>
      <c r="F82" s="9">
        <f t="shared" si="10"/>
        <v>0</v>
      </c>
      <c r="G82" s="16"/>
      <c r="H82" s="16"/>
      <c r="I82" s="16"/>
      <c r="J82" s="16"/>
      <c r="K82" s="16"/>
      <c r="L82" s="16"/>
      <c r="M82" s="16"/>
      <c r="N82" s="16"/>
      <c r="O82" s="59"/>
    </row>
    <row r="83" spans="1:15" x14ac:dyDescent="0.15">
      <c r="A83" s="57"/>
      <c r="B83" s="57" t="s">
        <v>9</v>
      </c>
      <c r="C83" s="58" t="s">
        <v>65</v>
      </c>
      <c r="D83" s="9">
        <f t="shared" si="9"/>
        <v>1100</v>
      </c>
      <c r="E83" s="9">
        <v>0</v>
      </c>
      <c r="F83" s="9">
        <f t="shared" si="10"/>
        <v>1100</v>
      </c>
      <c r="G83" s="16">
        <v>275</v>
      </c>
      <c r="H83" s="16">
        <v>220</v>
      </c>
      <c r="I83" s="16">
        <v>605</v>
      </c>
      <c r="J83" s="16"/>
      <c r="K83" s="16"/>
      <c r="L83" s="16"/>
      <c r="M83" s="16"/>
      <c r="N83" s="16"/>
      <c r="O83" s="59"/>
    </row>
    <row r="84" spans="1:15" x14ac:dyDescent="0.15">
      <c r="A84" s="57"/>
      <c r="B84" s="57" t="s">
        <v>9</v>
      </c>
      <c r="C84" s="58" t="s">
        <v>86</v>
      </c>
      <c r="D84" s="9">
        <f t="shared" si="9"/>
        <v>0</v>
      </c>
      <c r="E84" s="9">
        <v>0</v>
      </c>
      <c r="F84" s="9">
        <f t="shared" si="10"/>
        <v>0</v>
      </c>
      <c r="G84" s="16"/>
      <c r="H84" s="16"/>
      <c r="I84" s="16"/>
      <c r="J84" s="16"/>
      <c r="K84" s="16"/>
      <c r="L84" s="16"/>
      <c r="M84" s="16"/>
      <c r="N84" s="16"/>
      <c r="O84" s="59"/>
    </row>
    <row r="85" spans="1:15" x14ac:dyDescent="0.15">
      <c r="A85" s="57"/>
      <c r="B85" s="57" t="s">
        <v>9</v>
      </c>
      <c r="C85" s="58" t="s">
        <v>87</v>
      </c>
      <c r="D85" s="9">
        <f t="shared" si="9"/>
        <v>25</v>
      </c>
      <c r="E85" s="9">
        <v>5</v>
      </c>
      <c r="F85" s="9">
        <f t="shared" si="10"/>
        <v>20</v>
      </c>
      <c r="G85" s="16">
        <v>5</v>
      </c>
      <c r="H85" s="16">
        <v>4</v>
      </c>
      <c r="I85" s="16">
        <v>11</v>
      </c>
      <c r="J85" s="16"/>
      <c r="K85" s="16"/>
      <c r="L85" s="16"/>
      <c r="M85" s="16"/>
      <c r="N85" s="16"/>
      <c r="O85" s="59"/>
    </row>
    <row r="86" spans="1:15" x14ac:dyDescent="0.15">
      <c r="A86" s="57"/>
      <c r="B86" s="57" t="s">
        <v>9</v>
      </c>
      <c r="C86" s="58" t="s">
        <v>88</v>
      </c>
      <c r="D86" s="9">
        <f t="shared" si="9"/>
        <v>100</v>
      </c>
      <c r="E86" s="9">
        <v>0</v>
      </c>
      <c r="F86" s="9">
        <f t="shared" si="10"/>
        <v>100</v>
      </c>
      <c r="G86" s="16">
        <v>25</v>
      </c>
      <c r="H86" s="16">
        <v>20</v>
      </c>
      <c r="I86" s="16">
        <v>55</v>
      </c>
      <c r="J86" s="16"/>
      <c r="K86" s="16"/>
      <c r="L86" s="16"/>
      <c r="M86" s="16"/>
      <c r="N86" s="16"/>
      <c r="O86" s="59"/>
    </row>
    <row r="87" spans="1:15" x14ac:dyDescent="0.15">
      <c r="A87" s="57"/>
      <c r="B87" s="57" t="s">
        <v>9</v>
      </c>
      <c r="C87" s="58" t="s">
        <v>89</v>
      </c>
      <c r="D87" s="9">
        <f t="shared" si="9"/>
        <v>0</v>
      </c>
      <c r="E87" s="9">
        <v>0</v>
      </c>
      <c r="F87" s="9">
        <f t="shared" si="10"/>
        <v>0</v>
      </c>
      <c r="G87" s="16"/>
      <c r="H87" s="16"/>
      <c r="I87" s="16"/>
      <c r="J87" s="16"/>
      <c r="K87" s="16"/>
      <c r="L87" s="16"/>
      <c r="M87" s="16"/>
      <c r="N87" s="16"/>
      <c r="O87" s="59"/>
    </row>
    <row r="88" spans="1:15" x14ac:dyDescent="0.15">
      <c r="A88" s="57"/>
      <c r="B88" s="57" t="s">
        <v>9</v>
      </c>
      <c r="C88" s="58" t="s">
        <v>90</v>
      </c>
      <c r="D88" s="9">
        <f t="shared" si="9"/>
        <v>0</v>
      </c>
      <c r="E88" s="9">
        <v>0</v>
      </c>
      <c r="F88" s="9">
        <f t="shared" si="10"/>
        <v>0</v>
      </c>
      <c r="G88" s="16"/>
      <c r="H88" s="16"/>
      <c r="I88" s="16"/>
      <c r="J88" s="16"/>
      <c r="K88" s="16"/>
      <c r="L88" s="16"/>
      <c r="M88" s="16"/>
      <c r="N88" s="16"/>
      <c r="O88" s="59"/>
    </row>
    <row r="89" spans="1:15" x14ac:dyDescent="0.15">
      <c r="A89" s="57"/>
      <c r="B89" s="57" t="s">
        <v>9</v>
      </c>
      <c r="C89" s="58" t="s">
        <v>71</v>
      </c>
      <c r="D89" s="9">
        <f t="shared" si="9"/>
        <v>146</v>
      </c>
      <c r="E89" s="9">
        <v>32</v>
      </c>
      <c r="F89" s="9">
        <f t="shared" si="10"/>
        <v>105</v>
      </c>
      <c r="G89" s="16">
        <v>20</v>
      </c>
      <c r="H89" s="16">
        <v>16</v>
      </c>
      <c r="I89" s="16">
        <v>44</v>
      </c>
      <c r="J89" s="16">
        <v>5</v>
      </c>
      <c r="K89" s="16"/>
      <c r="L89" s="16">
        <v>10</v>
      </c>
      <c r="M89" s="16">
        <v>10</v>
      </c>
      <c r="N89" s="16">
        <v>9</v>
      </c>
      <c r="O89" s="59"/>
    </row>
    <row r="90" spans="1:15" x14ac:dyDescent="0.15">
      <c r="A90" s="57"/>
      <c r="B90" s="57" t="s">
        <v>9</v>
      </c>
      <c r="C90" s="58" t="s">
        <v>91</v>
      </c>
      <c r="D90" s="9">
        <f t="shared" si="9"/>
        <v>0</v>
      </c>
      <c r="E90" s="9">
        <v>0</v>
      </c>
      <c r="F90" s="9">
        <f t="shared" si="10"/>
        <v>0</v>
      </c>
      <c r="G90" s="16"/>
      <c r="H90" s="16"/>
      <c r="I90" s="16"/>
      <c r="J90" s="16"/>
      <c r="K90" s="16"/>
      <c r="L90" s="16"/>
      <c r="M90" s="16"/>
      <c r="N90" s="16"/>
      <c r="O90" s="59"/>
    </row>
    <row r="91" spans="1:15" x14ac:dyDescent="0.15">
      <c r="A91" s="57"/>
      <c r="B91" s="57" t="s">
        <v>9</v>
      </c>
      <c r="C91" s="60" t="s">
        <v>92</v>
      </c>
      <c r="D91" s="25">
        <f t="shared" si="9"/>
        <v>9695</v>
      </c>
      <c r="E91" s="25">
        <f>SUM(E92:E93)</f>
        <v>0</v>
      </c>
      <c r="F91" s="25">
        <f t="shared" ref="F91:O91" si="11">SUM(F92:F93)</f>
        <v>9695</v>
      </c>
      <c r="G91" s="25">
        <f t="shared" si="11"/>
        <v>1454</v>
      </c>
      <c r="H91" s="25">
        <f t="shared" si="11"/>
        <v>1939</v>
      </c>
      <c r="I91" s="25">
        <f t="shared" si="11"/>
        <v>6302</v>
      </c>
      <c r="J91" s="25">
        <f t="shared" si="11"/>
        <v>0</v>
      </c>
      <c r="K91" s="25">
        <f t="shared" si="11"/>
        <v>0</v>
      </c>
      <c r="L91" s="25">
        <f t="shared" si="11"/>
        <v>0</v>
      </c>
      <c r="M91" s="25">
        <f t="shared" si="11"/>
        <v>0</v>
      </c>
      <c r="N91" s="25">
        <f t="shared" si="11"/>
        <v>0</v>
      </c>
      <c r="O91" s="25">
        <f t="shared" si="11"/>
        <v>0</v>
      </c>
    </row>
    <row r="92" spans="1:15" x14ac:dyDescent="0.15">
      <c r="A92" s="57"/>
      <c r="B92" s="57" t="s">
        <v>9</v>
      </c>
      <c r="C92" s="58" t="s">
        <v>93</v>
      </c>
      <c r="D92" s="9">
        <f t="shared" si="9"/>
        <v>9695</v>
      </c>
      <c r="E92" s="9">
        <v>0</v>
      </c>
      <c r="F92" s="9">
        <f t="shared" si="10"/>
        <v>9695</v>
      </c>
      <c r="G92" s="16">
        <v>1454</v>
      </c>
      <c r="H92" s="16">
        <v>1939</v>
      </c>
      <c r="I92" s="16">
        <v>6302</v>
      </c>
      <c r="J92" s="16"/>
      <c r="K92" s="16"/>
      <c r="L92" s="16"/>
      <c r="M92" s="16"/>
      <c r="N92" s="16"/>
      <c r="O92" s="59"/>
    </row>
    <row r="93" spans="1:15" x14ac:dyDescent="0.15">
      <c r="A93" s="57"/>
      <c r="B93" s="57" t="s">
        <v>9</v>
      </c>
      <c r="C93" s="58" t="s">
        <v>94</v>
      </c>
      <c r="D93" s="9">
        <f t="shared" si="9"/>
        <v>0</v>
      </c>
      <c r="E93" s="9">
        <v>0</v>
      </c>
      <c r="F93" s="9">
        <f t="shared" si="10"/>
        <v>0</v>
      </c>
      <c r="G93" s="16"/>
      <c r="H93" s="16"/>
      <c r="I93" s="16"/>
      <c r="J93" s="16"/>
      <c r="K93" s="16"/>
      <c r="L93" s="16"/>
      <c r="M93" s="16"/>
      <c r="N93" s="16"/>
      <c r="O93" s="59"/>
    </row>
    <row r="94" spans="1:15" s="63" customFormat="1" x14ac:dyDescent="0.15">
      <c r="A94" s="62"/>
      <c r="B94" s="62" t="s">
        <v>9</v>
      </c>
      <c r="C94" s="60" t="s">
        <v>95</v>
      </c>
      <c r="D94" s="25">
        <f t="shared" si="9"/>
        <v>0</v>
      </c>
      <c r="E94" s="25"/>
      <c r="F94" s="25">
        <f t="shared" si="10"/>
        <v>0</v>
      </c>
      <c r="G94" s="26"/>
      <c r="H94" s="26"/>
      <c r="I94" s="26"/>
      <c r="J94" s="26"/>
      <c r="K94" s="26"/>
      <c r="L94" s="26"/>
      <c r="M94" s="26"/>
      <c r="N94" s="26"/>
      <c r="O94" s="61"/>
    </row>
    <row r="95" spans="1:15" s="63" customFormat="1" x14ac:dyDescent="0.15">
      <c r="A95" s="62"/>
      <c r="B95" s="62" t="s">
        <v>9</v>
      </c>
      <c r="C95" s="60" t="s">
        <v>96</v>
      </c>
      <c r="D95" s="25">
        <f t="shared" si="9"/>
        <v>0</v>
      </c>
      <c r="E95" s="25">
        <v>0</v>
      </c>
      <c r="F95" s="25">
        <f t="shared" si="10"/>
        <v>0</v>
      </c>
      <c r="G95" s="26"/>
      <c r="H95" s="26"/>
      <c r="I95" s="26"/>
      <c r="J95" s="26"/>
      <c r="K95" s="26"/>
      <c r="L95" s="26"/>
      <c r="M95" s="26"/>
      <c r="N95" s="26"/>
      <c r="O95" s="61"/>
    </row>
    <row r="96" spans="1:15" s="63" customFormat="1" x14ac:dyDescent="0.15">
      <c r="A96" s="62"/>
      <c r="B96" s="62" t="s">
        <v>9</v>
      </c>
      <c r="C96" s="60" t="s">
        <v>97</v>
      </c>
      <c r="D96" s="25">
        <f t="shared" si="9"/>
        <v>140</v>
      </c>
      <c r="E96" s="25">
        <v>140</v>
      </c>
      <c r="F96" s="25">
        <f t="shared" si="10"/>
        <v>0</v>
      </c>
      <c r="G96" s="26"/>
      <c r="H96" s="26"/>
      <c r="I96" s="26"/>
      <c r="J96" s="26"/>
      <c r="K96" s="26"/>
      <c r="L96" s="26"/>
      <c r="M96" s="26"/>
      <c r="N96" s="26"/>
      <c r="O96" s="61"/>
    </row>
    <row r="97" spans="1:16" s="63" customFormat="1" x14ac:dyDescent="0.15">
      <c r="A97" s="62"/>
      <c r="B97" s="62" t="s">
        <v>9</v>
      </c>
      <c r="C97" s="60" t="s">
        <v>98</v>
      </c>
      <c r="D97" s="25">
        <f t="shared" si="9"/>
        <v>0</v>
      </c>
      <c r="E97" s="25">
        <v>0</v>
      </c>
      <c r="F97" s="25">
        <f t="shared" si="10"/>
        <v>0</v>
      </c>
      <c r="G97" s="26"/>
      <c r="H97" s="26"/>
      <c r="I97" s="26"/>
      <c r="J97" s="26"/>
      <c r="K97" s="26"/>
      <c r="L97" s="26"/>
      <c r="M97" s="26"/>
      <c r="N97" s="26"/>
      <c r="O97" s="61"/>
    </row>
    <row r="98" spans="1:16" x14ac:dyDescent="0.15">
      <c r="A98" s="57"/>
      <c r="B98" s="57" t="s">
        <v>9</v>
      </c>
      <c r="C98" s="58" t="s">
        <v>99</v>
      </c>
      <c r="D98" s="9">
        <f t="shared" si="9"/>
        <v>0</v>
      </c>
      <c r="E98" s="9">
        <v>0</v>
      </c>
      <c r="F98" s="9">
        <f t="shared" si="10"/>
        <v>0</v>
      </c>
      <c r="G98" s="16"/>
      <c r="H98" s="16"/>
      <c r="I98" s="16"/>
      <c r="J98" s="16"/>
      <c r="K98" s="16"/>
      <c r="L98" s="16"/>
      <c r="M98" s="16"/>
      <c r="N98" s="16"/>
      <c r="O98" s="59"/>
    </row>
    <row r="99" spans="1:16" x14ac:dyDescent="0.15">
      <c r="A99" s="57"/>
      <c r="B99" s="57" t="s">
        <v>9</v>
      </c>
      <c r="C99" s="58" t="s">
        <v>71</v>
      </c>
      <c r="D99" s="9">
        <f t="shared" si="9"/>
        <v>0</v>
      </c>
      <c r="E99" s="9">
        <v>0</v>
      </c>
      <c r="F99" s="9">
        <f t="shared" si="10"/>
        <v>0</v>
      </c>
      <c r="G99" s="16"/>
      <c r="H99" s="16"/>
      <c r="I99" s="16"/>
      <c r="J99" s="16"/>
      <c r="K99" s="16"/>
      <c r="L99" s="16"/>
      <c r="M99" s="16"/>
      <c r="N99" s="16"/>
      <c r="O99" s="59"/>
    </row>
    <row r="100" spans="1:16" s="63" customFormat="1" x14ac:dyDescent="0.15">
      <c r="A100" s="62"/>
      <c r="B100" s="62" t="s">
        <v>9</v>
      </c>
      <c r="C100" s="60" t="s">
        <v>100</v>
      </c>
      <c r="D100" s="25">
        <f t="shared" si="9"/>
        <v>0</v>
      </c>
      <c r="E100" s="25">
        <v>0</v>
      </c>
      <c r="F100" s="25">
        <f t="shared" si="10"/>
        <v>0</v>
      </c>
      <c r="G100" s="26"/>
      <c r="H100" s="26"/>
      <c r="I100" s="26"/>
      <c r="J100" s="26"/>
      <c r="K100" s="26"/>
      <c r="L100" s="26"/>
      <c r="M100" s="26"/>
      <c r="N100" s="26"/>
      <c r="O100" s="61"/>
    </row>
    <row r="101" spans="1:16" x14ac:dyDescent="0.15">
      <c r="A101" s="57"/>
      <c r="B101" s="57" t="s">
        <v>9</v>
      </c>
      <c r="C101" s="58" t="s">
        <v>101</v>
      </c>
      <c r="D101" s="9">
        <f t="shared" si="9"/>
        <v>0</v>
      </c>
      <c r="E101" s="9">
        <v>0</v>
      </c>
      <c r="F101" s="9">
        <f t="shared" si="10"/>
        <v>0</v>
      </c>
      <c r="G101" s="16"/>
      <c r="H101" s="16"/>
      <c r="I101" s="16"/>
      <c r="J101" s="16"/>
      <c r="K101" s="16"/>
      <c r="L101" s="16"/>
      <c r="M101" s="16"/>
      <c r="N101" s="16"/>
      <c r="O101" s="59"/>
    </row>
    <row r="102" spans="1:16" x14ac:dyDescent="0.15">
      <c r="A102" s="57"/>
      <c r="B102" s="57" t="s">
        <v>9</v>
      </c>
      <c r="C102" s="58" t="s">
        <v>102</v>
      </c>
      <c r="D102" s="9">
        <f t="shared" si="9"/>
        <v>0</v>
      </c>
      <c r="E102" s="9">
        <v>0</v>
      </c>
      <c r="F102" s="9">
        <f t="shared" si="10"/>
        <v>0</v>
      </c>
      <c r="G102" s="16"/>
      <c r="H102" s="16"/>
      <c r="I102" s="16"/>
      <c r="J102" s="16"/>
      <c r="K102" s="16"/>
      <c r="L102" s="16"/>
      <c r="M102" s="16"/>
      <c r="N102" s="16"/>
      <c r="O102" s="59"/>
    </row>
    <row r="103" spans="1:16" x14ac:dyDescent="0.15">
      <c r="A103" s="57"/>
      <c r="B103" s="57" t="s">
        <v>9</v>
      </c>
      <c r="C103" s="58" t="s">
        <v>103</v>
      </c>
      <c r="D103" s="9">
        <f t="shared" si="9"/>
        <v>0</v>
      </c>
      <c r="E103" s="9">
        <v>0</v>
      </c>
      <c r="F103" s="9">
        <f t="shared" si="10"/>
        <v>0</v>
      </c>
      <c r="G103" s="16"/>
      <c r="H103" s="16"/>
      <c r="I103" s="16"/>
      <c r="J103" s="16"/>
      <c r="K103" s="16"/>
      <c r="L103" s="16"/>
      <c r="M103" s="16"/>
      <c r="N103" s="16"/>
      <c r="O103" s="59"/>
    </row>
    <row r="104" spans="1:16" x14ac:dyDescent="0.15">
      <c r="A104" s="57"/>
      <c r="B104" s="57" t="s">
        <v>9</v>
      </c>
      <c r="C104" s="64" t="s">
        <v>104</v>
      </c>
      <c r="D104" s="9">
        <f t="shared" si="9"/>
        <v>0</v>
      </c>
      <c r="E104" s="11">
        <v>0</v>
      </c>
      <c r="F104" s="9">
        <f t="shared" si="10"/>
        <v>0</v>
      </c>
      <c r="G104" s="17"/>
      <c r="H104" s="17"/>
      <c r="I104" s="17"/>
      <c r="J104" s="17"/>
      <c r="K104" s="17"/>
      <c r="L104" s="17"/>
      <c r="M104" s="17"/>
      <c r="N104" s="17"/>
      <c r="O104" s="65"/>
    </row>
    <row r="105" spans="1:16" x14ac:dyDescent="0.15">
      <c r="A105" s="57"/>
      <c r="B105" s="66" t="s">
        <v>9</v>
      </c>
      <c r="C105" s="67" t="s">
        <v>105</v>
      </c>
      <c r="D105" s="30">
        <f t="shared" si="9"/>
        <v>76151</v>
      </c>
      <c r="E105" s="41">
        <f>SUM(E35,E43,E67,E91,E94:E97,E100)</f>
        <v>425</v>
      </c>
      <c r="F105" s="30">
        <f t="shared" ref="F105:O105" si="12">SUM(F35,F43,F67,F91,F94:F97,F100)</f>
        <v>68126</v>
      </c>
      <c r="G105" s="41">
        <f t="shared" si="12"/>
        <v>16772</v>
      </c>
      <c r="H105" s="41">
        <f t="shared" si="12"/>
        <v>12136</v>
      </c>
      <c r="I105" s="41">
        <f t="shared" si="12"/>
        <v>25463</v>
      </c>
      <c r="J105" s="41">
        <f t="shared" si="12"/>
        <v>3695</v>
      </c>
      <c r="K105" s="41">
        <f t="shared" si="12"/>
        <v>5730</v>
      </c>
      <c r="L105" s="41">
        <f t="shared" si="12"/>
        <v>4150</v>
      </c>
      <c r="M105" s="41">
        <f t="shared" si="12"/>
        <v>180</v>
      </c>
      <c r="N105" s="41">
        <f t="shared" si="12"/>
        <v>7600</v>
      </c>
      <c r="O105" s="41">
        <f t="shared" si="12"/>
        <v>0</v>
      </c>
    </row>
    <row r="106" spans="1:16" x14ac:dyDescent="0.15">
      <c r="A106" s="68"/>
      <c r="B106" s="89" t="s">
        <v>106</v>
      </c>
      <c r="C106" s="90"/>
      <c r="D106" s="30">
        <f t="shared" si="9"/>
        <v>3974</v>
      </c>
      <c r="E106" s="41">
        <f>E34-E105</f>
        <v>5</v>
      </c>
      <c r="F106" s="41">
        <f t="shared" ref="F106:O106" si="13">F34-F105</f>
        <v>3919</v>
      </c>
      <c r="G106" s="41">
        <f t="shared" si="13"/>
        <v>-5276</v>
      </c>
      <c r="H106" s="41">
        <f t="shared" si="13"/>
        <v>3247</v>
      </c>
      <c r="I106" s="41">
        <f t="shared" si="13"/>
        <v>4653</v>
      </c>
      <c r="J106" s="41">
        <f t="shared" si="13"/>
        <v>-1245</v>
      </c>
      <c r="K106" s="41">
        <f t="shared" si="13"/>
        <v>20</v>
      </c>
      <c r="L106" s="41">
        <f t="shared" si="13"/>
        <v>2500</v>
      </c>
      <c r="M106" s="41">
        <f t="shared" si="13"/>
        <v>20</v>
      </c>
      <c r="N106" s="41">
        <f t="shared" si="13"/>
        <v>50</v>
      </c>
      <c r="O106" s="41">
        <f t="shared" si="13"/>
        <v>0</v>
      </c>
    </row>
    <row r="107" spans="1:16" x14ac:dyDescent="0.15">
      <c r="A107" s="69" t="s">
        <v>107</v>
      </c>
      <c r="B107" s="69" t="s">
        <v>3</v>
      </c>
      <c r="C107" s="73" t="s">
        <v>108</v>
      </c>
      <c r="D107" s="25">
        <f t="shared" si="9"/>
        <v>0</v>
      </c>
      <c r="E107" s="25">
        <v>0</v>
      </c>
      <c r="F107" s="25">
        <f t="shared" si="10"/>
        <v>0</v>
      </c>
      <c r="G107" s="26"/>
      <c r="H107" s="26"/>
      <c r="I107" s="26"/>
      <c r="J107" s="26"/>
      <c r="K107" s="26"/>
      <c r="L107" s="26"/>
      <c r="M107" s="26"/>
      <c r="N107" s="26"/>
      <c r="O107" s="77"/>
      <c r="P107" s="63"/>
    </row>
    <row r="108" spans="1:16" x14ac:dyDescent="0.15">
      <c r="A108" s="57" t="s">
        <v>109</v>
      </c>
      <c r="B108" s="57" t="s">
        <v>6</v>
      </c>
      <c r="C108" s="58" t="s">
        <v>110</v>
      </c>
      <c r="D108" s="9">
        <f t="shared" si="9"/>
        <v>0</v>
      </c>
      <c r="E108" s="9">
        <v>0</v>
      </c>
      <c r="F108" s="9">
        <f t="shared" si="10"/>
        <v>0</v>
      </c>
      <c r="G108" s="16"/>
      <c r="H108" s="16"/>
      <c r="I108" s="16"/>
      <c r="J108" s="16"/>
      <c r="K108" s="16"/>
      <c r="L108" s="16"/>
      <c r="M108" s="16"/>
      <c r="N108" s="16"/>
      <c r="O108" s="59"/>
    </row>
    <row r="109" spans="1:16" x14ac:dyDescent="0.15">
      <c r="A109" s="57" t="s">
        <v>111</v>
      </c>
      <c r="B109" s="57" t="s">
        <v>9</v>
      </c>
      <c r="C109" s="58" t="s">
        <v>112</v>
      </c>
      <c r="D109" s="9">
        <f t="shared" si="9"/>
        <v>0</v>
      </c>
      <c r="E109" s="9">
        <v>0</v>
      </c>
      <c r="F109" s="9">
        <f t="shared" si="10"/>
        <v>0</v>
      </c>
      <c r="G109" s="16"/>
      <c r="H109" s="16"/>
      <c r="I109" s="16"/>
      <c r="J109" s="16"/>
      <c r="K109" s="16"/>
      <c r="L109" s="16"/>
      <c r="M109" s="16"/>
      <c r="N109" s="16"/>
      <c r="O109" s="59"/>
    </row>
    <row r="110" spans="1:16" x14ac:dyDescent="0.15">
      <c r="A110" s="57" t="s">
        <v>113</v>
      </c>
      <c r="B110" s="57" t="s">
        <v>9</v>
      </c>
      <c r="C110" s="60" t="s">
        <v>114</v>
      </c>
      <c r="D110" s="25">
        <f t="shared" si="9"/>
        <v>370</v>
      </c>
      <c r="E110" s="26">
        <f>SUM(E111:E112)</f>
        <v>0</v>
      </c>
      <c r="F110" s="25">
        <f t="shared" si="10"/>
        <v>370</v>
      </c>
      <c r="G110" s="26">
        <f>SUM(G111:G112)</f>
        <v>75</v>
      </c>
      <c r="H110" s="26">
        <f t="shared" ref="H110:O110" si="14">SUM(H111:H112)</f>
        <v>60</v>
      </c>
      <c r="I110" s="26">
        <f t="shared" si="14"/>
        <v>165</v>
      </c>
      <c r="J110" s="26">
        <f t="shared" si="14"/>
        <v>0</v>
      </c>
      <c r="K110" s="26">
        <f t="shared" si="14"/>
        <v>70</v>
      </c>
      <c r="L110" s="26">
        <f t="shared" si="14"/>
        <v>0</v>
      </c>
      <c r="M110" s="26">
        <f t="shared" si="14"/>
        <v>0</v>
      </c>
      <c r="N110" s="26">
        <f t="shared" si="14"/>
        <v>0</v>
      </c>
      <c r="O110" s="78">
        <f t="shared" si="14"/>
        <v>0</v>
      </c>
    </row>
    <row r="111" spans="1:16" ht="18" x14ac:dyDescent="0.15">
      <c r="A111" s="57" t="s">
        <v>115</v>
      </c>
      <c r="B111" s="57" t="s">
        <v>9</v>
      </c>
      <c r="C111" s="58" t="s">
        <v>116</v>
      </c>
      <c r="D111" s="9">
        <f t="shared" si="9"/>
        <v>370</v>
      </c>
      <c r="E111" s="9">
        <v>0</v>
      </c>
      <c r="F111" s="9">
        <f t="shared" si="10"/>
        <v>370</v>
      </c>
      <c r="G111" s="16">
        <v>75</v>
      </c>
      <c r="H111" s="16">
        <v>60</v>
      </c>
      <c r="I111" s="16">
        <v>165</v>
      </c>
      <c r="J111" s="16"/>
      <c r="K111" s="16">
        <v>70</v>
      </c>
      <c r="L111" s="16"/>
      <c r="M111" s="16"/>
      <c r="N111" s="16"/>
      <c r="O111" s="81" t="s">
        <v>205</v>
      </c>
    </row>
    <row r="112" spans="1:16" x14ac:dyDescent="0.15">
      <c r="A112" s="57" t="s">
        <v>13</v>
      </c>
      <c r="B112" s="57" t="s">
        <v>9</v>
      </c>
      <c r="C112" s="58" t="s">
        <v>117</v>
      </c>
      <c r="D112" s="9">
        <f t="shared" si="9"/>
        <v>0</v>
      </c>
      <c r="E112" s="9">
        <v>0</v>
      </c>
      <c r="F112" s="9">
        <f t="shared" si="10"/>
        <v>0</v>
      </c>
      <c r="G112" s="16"/>
      <c r="H112" s="16"/>
      <c r="I112" s="16"/>
      <c r="J112" s="16"/>
      <c r="K112" s="16"/>
      <c r="L112" s="16"/>
      <c r="M112" s="16"/>
      <c r="N112" s="16"/>
      <c r="O112" s="59"/>
    </row>
    <row r="113" spans="1:15" x14ac:dyDescent="0.15">
      <c r="A113" s="57" t="s">
        <v>15</v>
      </c>
      <c r="B113" s="57" t="s">
        <v>9</v>
      </c>
      <c r="C113" s="60" t="s">
        <v>118</v>
      </c>
      <c r="D113" s="25">
        <f t="shared" si="9"/>
        <v>0</v>
      </c>
      <c r="E113" s="25">
        <v>0</v>
      </c>
      <c r="F113" s="25">
        <f t="shared" si="10"/>
        <v>0</v>
      </c>
      <c r="G113" s="26"/>
      <c r="H113" s="26"/>
      <c r="I113" s="26"/>
      <c r="J113" s="26"/>
      <c r="K113" s="26"/>
      <c r="L113" s="26"/>
      <c r="M113" s="26"/>
      <c r="N113" s="26"/>
      <c r="O113" s="61"/>
    </row>
    <row r="114" spans="1:15" x14ac:dyDescent="0.15">
      <c r="A114" s="57" t="s">
        <v>17</v>
      </c>
      <c r="B114" s="57" t="s">
        <v>9</v>
      </c>
      <c r="C114" s="60" t="s">
        <v>119</v>
      </c>
      <c r="D114" s="25">
        <f t="shared" si="9"/>
        <v>0</v>
      </c>
      <c r="E114" s="25">
        <f>SUM(E115:E117)</f>
        <v>0</v>
      </c>
      <c r="F114" s="25">
        <f t="shared" ref="F114:O114" si="15">SUM(F115:F117)</f>
        <v>0</v>
      </c>
      <c r="G114" s="25">
        <f t="shared" si="15"/>
        <v>0</v>
      </c>
      <c r="H114" s="25">
        <f t="shared" si="15"/>
        <v>0</v>
      </c>
      <c r="I114" s="25">
        <f t="shared" si="15"/>
        <v>0</v>
      </c>
      <c r="J114" s="25">
        <f t="shared" si="15"/>
        <v>0</v>
      </c>
      <c r="K114" s="25">
        <f t="shared" si="15"/>
        <v>0</v>
      </c>
      <c r="L114" s="25">
        <f t="shared" si="15"/>
        <v>0</v>
      </c>
      <c r="M114" s="25">
        <f t="shared" si="15"/>
        <v>0</v>
      </c>
      <c r="N114" s="25">
        <f t="shared" si="15"/>
        <v>0</v>
      </c>
      <c r="O114" s="78">
        <f t="shared" si="15"/>
        <v>0</v>
      </c>
    </row>
    <row r="115" spans="1:15" x14ac:dyDescent="0.15">
      <c r="A115" s="57" t="s">
        <v>3</v>
      </c>
      <c r="B115" s="57" t="s">
        <v>9</v>
      </c>
      <c r="C115" s="58" t="s">
        <v>120</v>
      </c>
      <c r="D115" s="9">
        <f t="shared" si="9"/>
        <v>0</v>
      </c>
      <c r="E115" s="9">
        <v>0</v>
      </c>
      <c r="F115" s="9">
        <f t="shared" si="10"/>
        <v>0</v>
      </c>
      <c r="G115" s="16"/>
      <c r="H115" s="16"/>
      <c r="I115" s="16"/>
      <c r="J115" s="16"/>
      <c r="K115" s="16"/>
      <c r="L115" s="16"/>
      <c r="M115" s="16"/>
      <c r="N115" s="16"/>
      <c r="O115" s="59"/>
    </row>
    <row r="116" spans="1:15" x14ac:dyDescent="0.15">
      <c r="A116" s="57" t="s">
        <v>20</v>
      </c>
      <c r="B116" s="57" t="s">
        <v>9</v>
      </c>
      <c r="C116" s="58" t="s">
        <v>121</v>
      </c>
      <c r="D116" s="9">
        <f t="shared" si="9"/>
        <v>0</v>
      </c>
      <c r="E116" s="9">
        <v>0</v>
      </c>
      <c r="F116" s="9">
        <f t="shared" si="10"/>
        <v>0</v>
      </c>
      <c r="G116" s="16"/>
      <c r="H116" s="16"/>
      <c r="I116" s="16"/>
      <c r="J116" s="16"/>
      <c r="K116" s="16"/>
      <c r="L116" s="16"/>
      <c r="M116" s="16"/>
      <c r="N116" s="16"/>
      <c r="O116" s="59"/>
    </row>
    <row r="117" spans="1:15" x14ac:dyDescent="0.15">
      <c r="A117" s="57"/>
      <c r="B117" s="57" t="s">
        <v>9</v>
      </c>
      <c r="C117" s="58" t="s">
        <v>122</v>
      </c>
      <c r="D117" s="9">
        <f t="shared" si="9"/>
        <v>0</v>
      </c>
      <c r="E117" s="9">
        <v>0</v>
      </c>
      <c r="F117" s="9">
        <f t="shared" si="10"/>
        <v>0</v>
      </c>
      <c r="G117" s="16"/>
      <c r="H117" s="16"/>
      <c r="I117" s="16"/>
      <c r="J117" s="16"/>
      <c r="K117" s="16"/>
      <c r="L117" s="16"/>
      <c r="M117" s="16"/>
      <c r="N117" s="16"/>
      <c r="O117" s="59"/>
    </row>
    <row r="118" spans="1:15" x14ac:dyDescent="0.15">
      <c r="A118" s="57"/>
      <c r="B118" s="57" t="s">
        <v>9</v>
      </c>
      <c r="C118" s="60" t="s">
        <v>123</v>
      </c>
      <c r="D118" s="25">
        <f t="shared" si="9"/>
        <v>0</v>
      </c>
      <c r="E118" s="26">
        <f t="shared" ref="E118:F118" si="16">SUM(E119)</f>
        <v>0</v>
      </c>
      <c r="F118" s="26">
        <f t="shared" si="16"/>
        <v>0</v>
      </c>
      <c r="G118" s="26">
        <f>SUM(G119)</f>
        <v>0</v>
      </c>
      <c r="H118" s="26">
        <f t="shared" ref="H118:N118" si="17">SUM(H119)</f>
        <v>0</v>
      </c>
      <c r="I118" s="26">
        <f t="shared" si="17"/>
        <v>0</v>
      </c>
      <c r="J118" s="26">
        <f t="shared" si="17"/>
        <v>0</v>
      </c>
      <c r="K118" s="26">
        <f t="shared" si="17"/>
        <v>0</v>
      </c>
      <c r="L118" s="26">
        <f t="shared" si="17"/>
        <v>0</v>
      </c>
      <c r="M118" s="26">
        <f t="shared" si="17"/>
        <v>0</v>
      </c>
      <c r="N118" s="26">
        <f t="shared" si="17"/>
        <v>0</v>
      </c>
      <c r="O118" s="78">
        <f>SUM(D118:N118)</f>
        <v>0</v>
      </c>
    </row>
    <row r="119" spans="1:15" x14ac:dyDescent="0.15">
      <c r="A119" s="57"/>
      <c r="B119" s="57" t="s">
        <v>9</v>
      </c>
      <c r="C119" s="64" t="s">
        <v>124</v>
      </c>
      <c r="D119" s="9">
        <f t="shared" si="9"/>
        <v>0</v>
      </c>
      <c r="E119" s="9">
        <v>0</v>
      </c>
      <c r="F119" s="9">
        <f t="shared" si="10"/>
        <v>0</v>
      </c>
      <c r="G119" s="16"/>
      <c r="H119" s="16"/>
      <c r="I119" s="17"/>
      <c r="J119" s="17"/>
      <c r="K119" s="17"/>
      <c r="L119" s="17"/>
      <c r="M119" s="17"/>
      <c r="N119" s="17"/>
      <c r="O119" s="79"/>
    </row>
    <row r="120" spans="1:15" x14ac:dyDescent="0.15">
      <c r="A120" s="57"/>
      <c r="B120" s="68" t="s">
        <v>9</v>
      </c>
      <c r="C120" s="67" t="s">
        <v>125</v>
      </c>
      <c r="D120" s="30">
        <f t="shared" si="9"/>
        <v>370</v>
      </c>
      <c r="E120" s="30">
        <f>SUM(E107,E110,E113:E114,E118)</f>
        <v>0</v>
      </c>
      <c r="F120" s="30">
        <f t="shared" si="10"/>
        <v>370</v>
      </c>
      <c r="G120" s="30">
        <f>SUM(G107,G110,G113:G114,G118)</f>
        <v>75</v>
      </c>
      <c r="H120" s="30">
        <f t="shared" ref="H120:N120" si="18">SUM(H107,H110,H113:H114,H118)</f>
        <v>60</v>
      </c>
      <c r="I120" s="30">
        <f t="shared" si="18"/>
        <v>165</v>
      </c>
      <c r="J120" s="30">
        <f t="shared" si="18"/>
        <v>0</v>
      </c>
      <c r="K120" s="30">
        <f t="shared" si="18"/>
        <v>70</v>
      </c>
      <c r="L120" s="30">
        <f t="shared" si="18"/>
        <v>0</v>
      </c>
      <c r="M120" s="30">
        <f t="shared" si="18"/>
        <v>0</v>
      </c>
      <c r="N120" s="30">
        <f t="shared" si="18"/>
        <v>0</v>
      </c>
      <c r="O120" s="74"/>
    </row>
    <row r="121" spans="1:15" x14ac:dyDescent="0.15">
      <c r="A121" s="57"/>
      <c r="B121" s="57" t="s">
        <v>20</v>
      </c>
      <c r="C121" s="60" t="s">
        <v>126</v>
      </c>
      <c r="D121" s="25">
        <f t="shared" si="9"/>
        <v>1080</v>
      </c>
      <c r="E121" s="25"/>
      <c r="F121" s="25">
        <f t="shared" si="10"/>
        <v>1080</v>
      </c>
      <c r="G121" s="26">
        <v>270</v>
      </c>
      <c r="H121" s="26">
        <v>220</v>
      </c>
      <c r="I121" s="26">
        <v>590</v>
      </c>
      <c r="J121" s="26"/>
      <c r="K121" s="26"/>
      <c r="L121" s="26"/>
      <c r="M121" s="26"/>
      <c r="N121" s="26"/>
      <c r="O121" s="61"/>
    </row>
    <row r="122" spans="1:15" x14ac:dyDescent="0.15">
      <c r="A122" s="57"/>
      <c r="B122" s="57" t="s">
        <v>41</v>
      </c>
      <c r="C122" s="60" t="s">
        <v>127</v>
      </c>
      <c r="D122" s="25">
        <f t="shared" si="9"/>
        <v>400</v>
      </c>
      <c r="E122" s="25">
        <f>SUM(E123:E127)</f>
        <v>0</v>
      </c>
      <c r="F122" s="25">
        <f t="shared" si="10"/>
        <v>400</v>
      </c>
      <c r="G122" s="25">
        <f t="shared" ref="G122:O122" si="19">SUM(G123:G127)</f>
        <v>100</v>
      </c>
      <c r="H122" s="25">
        <f t="shared" si="19"/>
        <v>80</v>
      </c>
      <c r="I122" s="25">
        <f t="shared" si="19"/>
        <v>220</v>
      </c>
      <c r="J122" s="25">
        <f t="shared" si="19"/>
        <v>0</v>
      </c>
      <c r="K122" s="25">
        <f t="shared" si="19"/>
        <v>0</v>
      </c>
      <c r="L122" s="25">
        <f t="shared" si="19"/>
        <v>0</v>
      </c>
      <c r="M122" s="25">
        <f t="shared" si="19"/>
        <v>0</v>
      </c>
      <c r="N122" s="25">
        <f t="shared" si="19"/>
        <v>0</v>
      </c>
      <c r="O122" s="25">
        <f t="shared" si="19"/>
        <v>0</v>
      </c>
    </row>
    <row r="123" spans="1:15" x14ac:dyDescent="0.15">
      <c r="A123" s="57"/>
      <c r="B123" s="57" t="s">
        <v>9</v>
      </c>
      <c r="C123" s="58" t="s">
        <v>128</v>
      </c>
      <c r="D123" s="9">
        <f t="shared" si="9"/>
        <v>0</v>
      </c>
      <c r="E123" s="9">
        <v>0</v>
      </c>
      <c r="F123" s="9">
        <f t="shared" si="10"/>
        <v>0</v>
      </c>
      <c r="G123" s="16"/>
      <c r="H123" s="16"/>
      <c r="I123" s="16"/>
      <c r="J123" s="16"/>
      <c r="K123" s="16"/>
      <c r="L123" s="16"/>
      <c r="M123" s="16"/>
      <c r="N123" s="16"/>
      <c r="O123" s="59"/>
    </row>
    <row r="124" spans="1:15" x14ac:dyDescent="0.15">
      <c r="A124" s="57"/>
      <c r="B124" s="57" t="s">
        <v>9</v>
      </c>
      <c r="C124" s="58" t="s">
        <v>129</v>
      </c>
      <c r="D124" s="9">
        <f t="shared" si="9"/>
        <v>0</v>
      </c>
      <c r="E124" s="9">
        <v>0</v>
      </c>
      <c r="F124" s="9">
        <f t="shared" si="10"/>
        <v>0</v>
      </c>
      <c r="G124" s="16"/>
      <c r="H124" s="16"/>
      <c r="I124" s="16"/>
      <c r="J124" s="16"/>
      <c r="K124" s="16"/>
      <c r="L124" s="16"/>
      <c r="M124" s="16"/>
      <c r="N124" s="16"/>
      <c r="O124" s="59"/>
    </row>
    <row r="125" spans="1:15" x14ac:dyDescent="0.15">
      <c r="A125" s="57"/>
      <c r="B125" s="57" t="s">
        <v>9</v>
      </c>
      <c r="C125" s="58" t="s">
        <v>130</v>
      </c>
      <c r="D125" s="9">
        <f t="shared" si="9"/>
        <v>0</v>
      </c>
      <c r="E125" s="9">
        <v>0</v>
      </c>
      <c r="F125" s="9">
        <f t="shared" si="10"/>
        <v>0</v>
      </c>
      <c r="G125" s="16"/>
      <c r="H125" s="16"/>
      <c r="I125" s="16"/>
      <c r="J125" s="16"/>
      <c r="K125" s="16"/>
      <c r="L125" s="16"/>
      <c r="M125" s="16"/>
      <c r="N125" s="16"/>
      <c r="O125" s="59"/>
    </row>
    <row r="126" spans="1:15" x14ac:dyDescent="0.15">
      <c r="A126" s="57"/>
      <c r="B126" s="57" t="s">
        <v>9</v>
      </c>
      <c r="C126" s="58" t="s">
        <v>131</v>
      </c>
      <c r="D126" s="9">
        <f t="shared" si="9"/>
        <v>400</v>
      </c>
      <c r="E126" s="9">
        <v>0</v>
      </c>
      <c r="F126" s="9">
        <f t="shared" si="10"/>
        <v>400</v>
      </c>
      <c r="G126" s="16">
        <v>100</v>
      </c>
      <c r="H126" s="16">
        <v>80</v>
      </c>
      <c r="I126" s="16">
        <v>220</v>
      </c>
      <c r="J126" s="16"/>
      <c r="K126" s="16"/>
      <c r="L126" s="16"/>
      <c r="M126" s="16"/>
      <c r="N126" s="16"/>
      <c r="O126" s="80" t="s">
        <v>204</v>
      </c>
    </row>
    <row r="127" spans="1:15" x14ac:dyDescent="0.15">
      <c r="A127" s="57"/>
      <c r="B127" s="57" t="s">
        <v>9</v>
      </c>
      <c r="C127" s="58" t="s">
        <v>132</v>
      </c>
      <c r="D127" s="9">
        <f t="shared" si="9"/>
        <v>0</v>
      </c>
      <c r="E127" s="9">
        <v>0</v>
      </c>
      <c r="F127" s="9">
        <f t="shared" si="10"/>
        <v>0</v>
      </c>
      <c r="G127" s="16"/>
      <c r="H127" s="16"/>
      <c r="I127" s="16"/>
      <c r="J127" s="16"/>
      <c r="K127" s="16"/>
      <c r="L127" s="16"/>
      <c r="M127" s="16"/>
      <c r="N127" s="16"/>
      <c r="O127" s="59"/>
    </row>
    <row r="128" spans="1:15" x14ac:dyDescent="0.15">
      <c r="A128" s="57"/>
      <c r="B128" s="57" t="s">
        <v>9</v>
      </c>
      <c r="C128" s="60" t="s">
        <v>133</v>
      </c>
      <c r="D128" s="25">
        <f t="shared" si="9"/>
        <v>0</v>
      </c>
      <c r="E128" s="25">
        <v>0</v>
      </c>
      <c r="F128" s="25">
        <f t="shared" si="10"/>
        <v>0</v>
      </c>
      <c r="G128" s="26"/>
      <c r="H128" s="26"/>
      <c r="I128" s="26"/>
      <c r="J128" s="26"/>
      <c r="K128" s="26"/>
      <c r="L128" s="26"/>
      <c r="M128" s="26"/>
      <c r="N128" s="26"/>
      <c r="O128" s="61"/>
    </row>
    <row r="129" spans="1:15" x14ac:dyDescent="0.15">
      <c r="A129" s="57"/>
      <c r="B129" s="57" t="s">
        <v>9</v>
      </c>
      <c r="C129" s="60" t="s">
        <v>134</v>
      </c>
      <c r="D129" s="25">
        <f t="shared" si="9"/>
        <v>0</v>
      </c>
      <c r="E129" s="25">
        <v>0</v>
      </c>
      <c r="F129" s="25">
        <f t="shared" si="10"/>
        <v>0</v>
      </c>
      <c r="G129" s="26"/>
      <c r="H129" s="26"/>
      <c r="I129" s="26"/>
      <c r="J129" s="26"/>
      <c r="K129" s="26"/>
      <c r="L129" s="26"/>
      <c r="M129" s="26"/>
      <c r="N129" s="26"/>
      <c r="O129" s="61"/>
    </row>
    <row r="130" spans="1:15" x14ac:dyDescent="0.15">
      <c r="A130" s="57"/>
      <c r="B130" s="57" t="s">
        <v>9</v>
      </c>
      <c r="C130" s="60" t="s">
        <v>135</v>
      </c>
      <c r="D130" s="25">
        <f t="shared" ref="D130:D175" si="20">SUM(E130,F130,N130)</f>
        <v>0</v>
      </c>
      <c r="E130" s="25">
        <v>0</v>
      </c>
      <c r="F130" s="25">
        <f t="shared" ref="F130:F175" si="21">SUM(G130:M130)</f>
        <v>0</v>
      </c>
      <c r="G130" s="26"/>
      <c r="H130" s="26"/>
      <c r="I130" s="26"/>
      <c r="J130" s="26"/>
      <c r="K130" s="26"/>
      <c r="L130" s="26"/>
      <c r="M130" s="26"/>
      <c r="N130" s="26"/>
      <c r="O130" s="61"/>
    </row>
    <row r="131" spans="1:15" x14ac:dyDescent="0.15">
      <c r="A131" s="57"/>
      <c r="B131" s="57" t="s">
        <v>9</v>
      </c>
      <c r="C131" s="64" t="s">
        <v>136</v>
      </c>
      <c r="D131" s="9">
        <f t="shared" si="20"/>
        <v>0</v>
      </c>
      <c r="E131" s="9">
        <v>0</v>
      </c>
      <c r="F131" s="9">
        <f t="shared" si="21"/>
        <v>0</v>
      </c>
      <c r="G131" s="16"/>
      <c r="H131" s="17"/>
      <c r="I131" s="17"/>
      <c r="J131" s="17"/>
      <c r="K131" s="17"/>
      <c r="L131" s="17"/>
      <c r="M131" s="17"/>
      <c r="N131" s="17"/>
      <c r="O131" s="65"/>
    </row>
    <row r="132" spans="1:15" x14ac:dyDescent="0.15">
      <c r="A132" s="57"/>
      <c r="B132" s="66" t="s">
        <v>9</v>
      </c>
      <c r="C132" s="67" t="s">
        <v>137</v>
      </c>
      <c r="D132" s="30">
        <f t="shared" si="20"/>
        <v>1480</v>
      </c>
      <c r="E132" s="30">
        <f>SUM(E121,E122,E128:E130)</f>
        <v>0</v>
      </c>
      <c r="F132" s="30">
        <f t="shared" si="21"/>
        <v>1480</v>
      </c>
      <c r="G132" s="30">
        <f t="shared" ref="G132:O132" si="22">SUM(G121,G122,G128:G130)</f>
        <v>370</v>
      </c>
      <c r="H132" s="30">
        <f t="shared" si="22"/>
        <v>300</v>
      </c>
      <c r="I132" s="30">
        <f t="shared" si="22"/>
        <v>810</v>
      </c>
      <c r="J132" s="30">
        <f t="shared" si="22"/>
        <v>0</v>
      </c>
      <c r="K132" s="30">
        <f t="shared" si="22"/>
        <v>0</v>
      </c>
      <c r="L132" s="30">
        <f t="shared" si="22"/>
        <v>0</v>
      </c>
      <c r="M132" s="30">
        <f t="shared" si="22"/>
        <v>0</v>
      </c>
      <c r="N132" s="30">
        <f t="shared" si="22"/>
        <v>0</v>
      </c>
      <c r="O132" s="30">
        <f t="shared" si="22"/>
        <v>0</v>
      </c>
    </row>
    <row r="133" spans="1:15" x14ac:dyDescent="0.15">
      <c r="A133" s="68"/>
      <c r="B133" s="89" t="s">
        <v>138</v>
      </c>
      <c r="C133" s="90"/>
      <c r="D133" s="30">
        <f t="shared" si="20"/>
        <v>-1110</v>
      </c>
      <c r="E133" s="30">
        <f>E120-E132</f>
        <v>0</v>
      </c>
      <c r="F133" s="30">
        <f t="shared" si="21"/>
        <v>-1110</v>
      </c>
      <c r="G133" s="30">
        <f t="shared" ref="G133:O133" si="23">G120-G132</f>
        <v>-295</v>
      </c>
      <c r="H133" s="30">
        <f t="shared" si="23"/>
        <v>-240</v>
      </c>
      <c r="I133" s="30">
        <f t="shared" si="23"/>
        <v>-645</v>
      </c>
      <c r="J133" s="30">
        <f t="shared" si="23"/>
        <v>0</v>
      </c>
      <c r="K133" s="30">
        <f t="shared" si="23"/>
        <v>70</v>
      </c>
      <c r="L133" s="30">
        <f t="shared" si="23"/>
        <v>0</v>
      </c>
      <c r="M133" s="30">
        <f t="shared" si="23"/>
        <v>0</v>
      </c>
      <c r="N133" s="30">
        <f t="shared" si="23"/>
        <v>0</v>
      </c>
      <c r="O133" s="30">
        <f t="shared" si="23"/>
        <v>0</v>
      </c>
    </row>
    <row r="134" spans="1:15" x14ac:dyDescent="0.15">
      <c r="A134" s="69" t="s">
        <v>139</v>
      </c>
      <c r="B134" s="69" t="s">
        <v>3</v>
      </c>
      <c r="C134" s="73" t="s">
        <v>140</v>
      </c>
      <c r="D134" s="25">
        <f t="shared" si="20"/>
        <v>0</v>
      </c>
      <c r="E134" s="25">
        <v>0</v>
      </c>
      <c r="F134" s="25">
        <f t="shared" si="21"/>
        <v>0</v>
      </c>
      <c r="G134" s="26"/>
      <c r="H134" s="26"/>
      <c r="I134" s="26"/>
      <c r="J134" s="26"/>
      <c r="K134" s="26"/>
      <c r="L134" s="26"/>
      <c r="M134" s="26"/>
      <c r="N134" s="26"/>
      <c r="O134" s="61"/>
    </row>
    <row r="135" spans="1:15" x14ac:dyDescent="0.15">
      <c r="A135" s="57" t="s">
        <v>141</v>
      </c>
      <c r="B135" s="57" t="s">
        <v>6</v>
      </c>
      <c r="C135" s="60" t="s">
        <v>142</v>
      </c>
      <c r="D135" s="25">
        <f t="shared" si="20"/>
        <v>0</v>
      </c>
      <c r="E135" s="25">
        <v>0</v>
      </c>
      <c r="F135" s="25">
        <f t="shared" si="21"/>
        <v>0</v>
      </c>
      <c r="G135" s="26"/>
      <c r="H135" s="26"/>
      <c r="I135" s="26"/>
      <c r="J135" s="26"/>
      <c r="K135" s="26"/>
      <c r="L135" s="26"/>
      <c r="M135" s="26"/>
      <c r="N135" s="26"/>
      <c r="O135" s="61"/>
    </row>
    <row r="136" spans="1:15" x14ac:dyDescent="0.15">
      <c r="A136" s="57" t="s">
        <v>143</v>
      </c>
      <c r="B136" s="57" t="s">
        <v>9</v>
      </c>
      <c r="C136" s="60" t="s">
        <v>144</v>
      </c>
      <c r="D136" s="25">
        <f t="shared" si="20"/>
        <v>0</v>
      </c>
      <c r="E136" s="25">
        <v>0</v>
      </c>
      <c r="F136" s="25">
        <f t="shared" si="21"/>
        <v>0</v>
      </c>
      <c r="G136" s="26"/>
      <c r="H136" s="26"/>
      <c r="I136" s="26"/>
      <c r="J136" s="26"/>
      <c r="K136" s="26"/>
      <c r="L136" s="26"/>
      <c r="M136" s="26"/>
      <c r="N136" s="26"/>
      <c r="O136" s="61"/>
    </row>
    <row r="137" spans="1:15" x14ac:dyDescent="0.15">
      <c r="A137" s="57" t="s">
        <v>141</v>
      </c>
      <c r="B137" s="57" t="s">
        <v>9</v>
      </c>
      <c r="C137" s="60" t="s">
        <v>145</v>
      </c>
      <c r="D137" s="25">
        <f t="shared" si="20"/>
        <v>0</v>
      </c>
      <c r="E137" s="25">
        <v>0</v>
      </c>
      <c r="F137" s="25">
        <f t="shared" si="21"/>
        <v>0</v>
      </c>
      <c r="G137" s="26"/>
      <c r="H137" s="26"/>
      <c r="I137" s="26"/>
      <c r="J137" s="26"/>
      <c r="K137" s="26"/>
      <c r="L137" s="26"/>
      <c r="M137" s="26"/>
      <c r="N137" s="26"/>
      <c r="O137" s="61"/>
    </row>
    <row r="138" spans="1:15" x14ac:dyDescent="0.15">
      <c r="A138" s="57" t="s">
        <v>8</v>
      </c>
      <c r="B138" s="57" t="s">
        <v>9</v>
      </c>
      <c r="C138" s="60" t="s">
        <v>146</v>
      </c>
      <c r="D138" s="25">
        <f t="shared" si="20"/>
        <v>0</v>
      </c>
      <c r="E138" s="25">
        <f>SUM(E140:E141)</f>
        <v>0</v>
      </c>
      <c r="F138" s="25">
        <f t="shared" si="21"/>
        <v>0</v>
      </c>
      <c r="G138" s="25">
        <f t="shared" ref="G138:N138" si="24">SUM(G140:G141)</f>
        <v>0</v>
      </c>
      <c r="H138" s="25">
        <f t="shared" si="24"/>
        <v>0</v>
      </c>
      <c r="I138" s="25">
        <f t="shared" si="24"/>
        <v>0</v>
      </c>
      <c r="J138" s="25">
        <f t="shared" si="24"/>
        <v>0</v>
      </c>
      <c r="K138" s="25">
        <f t="shared" si="24"/>
        <v>0</v>
      </c>
      <c r="L138" s="25">
        <f t="shared" si="24"/>
        <v>0</v>
      </c>
      <c r="M138" s="25">
        <f t="shared" si="24"/>
        <v>0</v>
      </c>
      <c r="N138" s="25">
        <f t="shared" si="24"/>
        <v>0</v>
      </c>
      <c r="O138" s="61"/>
    </row>
    <row r="139" spans="1:15" x14ac:dyDescent="0.15">
      <c r="A139" s="57" t="s">
        <v>11</v>
      </c>
      <c r="B139" s="57" t="s">
        <v>9</v>
      </c>
      <c r="C139" s="58" t="s">
        <v>147</v>
      </c>
      <c r="D139" s="9">
        <f t="shared" si="20"/>
        <v>0</v>
      </c>
      <c r="E139" s="9">
        <v>0</v>
      </c>
      <c r="F139" s="9">
        <f t="shared" si="21"/>
        <v>0</v>
      </c>
      <c r="G139" s="16"/>
      <c r="H139" s="16"/>
      <c r="I139" s="16"/>
      <c r="J139" s="16"/>
      <c r="K139" s="16"/>
      <c r="L139" s="16"/>
      <c r="M139" s="16"/>
      <c r="N139" s="16"/>
      <c r="O139" s="59"/>
    </row>
    <row r="140" spans="1:15" x14ac:dyDescent="0.15">
      <c r="A140" s="57" t="s">
        <v>13</v>
      </c>
      <c r="B140" s="57" t="s">
        <v>9</v>
      </c>
      <c r="C140" s="58" t="s">
        <v>148</v>
      </c>
      <c r="D140" s="9">
        <f t="shared" si="20"/>
        <v>0</v>
      </c>
      <c r="E140" s="9">
        <v>0</v>
      </c>
      <c r="F140" s="9">
        <f t="shared" si="21"/>
        <v>0</v>
      </c>
      <c r="G140" s="16"/>
      <c r="H140" s="16"/>
      <c r="I140" s="16"/>
      <c r="J140" s="16"/>
      <c r="K140" s="16"/>
      <c r="L140" s="16"/>
      <c r="M140" s="16"/>
      <c r="N140" s="16"/>
      <c r="O140" s="59"/>
    </row>
    <row r="141" spans="1:15" x14ac:dyDescent="0.15">
      <c r="A141" s="57" t="s">
        <v>15</v>
      </c>
      <c r="B141" s="57" t="s">
        <v>9</v>
      </c>
      <c r="C141" s="58" t="s">
        <v>149</v>
      </c>
      <c r="D141" s="9">
        <f t="shared" si="20"/>
        <v>0</v>
      </c>
      <c r="E141" s="9">
        <v>0</v>
      </c>
      <c r="F141" s="9">
        <f t="shared" si="21"/>
        <v>0</v>
      </c>
      <c r="G141" s="16"/>
      <c r="H141" s="16"/>
      <c r="I141" s="16"/>
      <c r="J141" s="16"/>
      <c r="K141" s="16"/>
      <c r="L141" s="16"/>
      <c r="M141" s="16"/>
      <c r="N141" s="16"/>
      <c r="O141" s="59"/>
    </row>
    <row r="142" spans="1:15" x14ac:dyDescent="0.15">
      <c r="A142" s="57" t="s">
        <v>17</v>
      </c>
      <c r="B142" s="57" t="s">
        <v>9</v>
      </c>
      <c r="C142" s="60" t="s">
        <v>150</v>
      </c>
      <c r="D142" s="25">
        <f t="shared" si="20"/>
        <v>0</v>
      </c>
      <c r="E142" s="25">
        <v>0</v>
      </c>
      <c r="F142" s="25">
        <f t="shared" si="21"/>
        <v>0</v>
      </c>
      <c r="G142" s="26"/>
      <c r="H142" s="26"/>
      <c r="I142" s="26"/>
      <c r="J142" s="26"/>
      <c r="K142" s="26"/>
      <c r="L142" s="26"/>
      <c r="M142" s="26"/>
      <c r="N142" s="26"/>
      <c r="O142" s="61"/>
    </row>
    <row r="143" spans="1:15" x14ac:dyDescent="0.15">
      <c r="A143" s="57" t="s">
        <v>3</v>
      </c>
      <c r="B143" s="57" t="s">
        <v>9</v>
      </c>
      <c r="C143" s="60" t="s">
        <v>151</v>
      </c>
      <c r="D143" s="25">
        <f t="shared" si="20"/>
        <v>0</v>
      </c>
      <c r="E143" s="25">
        <v>0</v>
      </c>
      <c r="F143" s="25">
        <f t="shared" si="21"/>
        <v>0</v>
      </c>
      <c r="G143" s="26"/>
      <c r="H143" s="26"/>
      <c r="I143" s="26"/>
      <c r="J143" s="26"/>
      <c r="K143" s="26"/>
      <c r="L143" s="26"/>
      <c r="M143" s="26"/>
      <c r="N143" s="26"/>
      <c r="O143" s="61"/>
    </row>
    <row r="144" spans="1:15" x14ac:dyDescent="0.15">
      <c r="A144" s="57" t="s">
        <v>20</v>
      </c>
      <c r="B144" s="57" t="s">
        <v>9</v>
      </c>
      <c r="C144" s="60" t="s">
        <v>152</v>
      </c>
      <c r="D144" s="25">
        <f t="shared" si="20"/>
        <v>0</v>
      </c>
      <c r="E144" s="25">
        <v>0</v>
      </c>
      <c r="F144" s="25">
        <f t="shared" si="21"/>
        <v>0</v>
      </c>
      <c r="G144" s="26"/>
      <c r="H144" s="26"/>
      <c r="I144" s="26"/>
      <c r="J144" s="26"/>
      <c r="K144" s="26"/>
      <c r="L144" s="26"/>
      <c r="M144" s="26"/>
      <c r="N144" s="26"/>
      <c r="O144" s="61"/>
    </row>
    <row r="145" spans="1:15" x14ac:dyDescent="0.15">
      <c r="A145" s="57"/>
      <c r="B145" s="57" t="s">
        <v>9</v>
      </c>
      <c r="C145" s="60" t="s">
        <v>153</v>
      </c>
      <c r="D145" s="25">
        <f t="shared" si="20"/>
        <v>0</v>
      </c>
      <c r="E145" s="25">
        <v>0</v>
      </c>
      <c r="F145" s="25">
        <f t="shared" si="21"/>
        <v>0</v>
      </c>
      <c r="G145" s="26"/>
      <c r="H145" s="26"/>
      <c r="I145" s="26"/>
      <c r="J145" s="26"/>
      <c r="K145" s="26"/>
      <c r="L145" s="26"/>
      <c r="M145" s="26"/>
      <c r="N145" s="26"/>
      <c r="O145" s="61"/>
    </row>
    <row r="146" spans="1:15" x14ac:dyDescent="0.15">
      <c r="A146" s="57"/>
      <c r="B146" s="57" t="s">
        <v>9</v>
      </c>
      <c r="C146" s="60" t="s">
        <v>154</v>
      </c>
      <c r="D146" s="25">
        <f t="shared" si="20"/>
        <v>0</v>
      </c>
      <c r="E146" s="25">
        <v>0</v>
      </c>
      <c r="F146" s="25">
        <f t="shared" si="21"/>
        <v>0</v>
      </c>
      <c r="G146" s="26"/>
      <c r="H146" s="26"/>
      <c r="I146" s="26"/>
      <c r="J146" s="26"/>
      <c r="K146" s="26"/>
      <c r="L146" s="26"/>
      <c r="M146" s="26"/>
      <c r="N146" s="26"/>
      <c r="O146" s="61"/>
    </row>
    <row r="147" spans="1:15" x14ac:dyDescent="0.15">
      <c r="A147" s="57"/>
      <c r="B147" s="57" t="s">
        <v>9</v>
      </c>
      <c r="C147" s="60" t="s">
        <v>155</v>
      </c>
      <c r="D147" s="25">
        <f t="shared" si="20"/>
        <v>0</v>
      </c>
      <c r="E147" s="25">
        <v>0</v>
      </c>
      <c r="F147" s="25">
        <f t="shared" si="21"/>
        <v>0</v>
      </c>
      <c r="G147" s="26"/>
      <c r="H147" s="26"/>
      <c r="I147" s="26"/>
      <c r="J147" s="26"/>
      <c r="K147" s="26"/>
      <c r="L147" s="26"/>
      <c r="M147" s="26"/>
      <c r="N147" s="26"/>
      <c r="O147" s="61"/>
    </row>
    <row r="148" spans="1:15" x14ac:dyDescent="0.15">
      <c r="A148" s="57"/>
      <c r="B148" s="57" t="s">
        <v>9</v>
      </c>
      <c r="C148" s="60" t="s">
        <v>156</v>
      </c>
      <c r="D148" s="25">
        <f t="shared" si="20"/>
        <v>7500</v>
      </c>
      <c r="E148" s="25">
        <v>0</v>
      </c>
      <c r="F148" s="25">
        <f t="shared" si="21"/>
        <v>7500</v>
      </c>
      <c r="G148" s="26">
        <v>6000</v>
      </c>
      <c r="H148" s="26"/>
      <c r="I148" s="26"/>
      <c r="J148" s="26">
        <v>1500</v>
      </c>
      <c r="K148" s="26"/>
      <c r="L148" s="26"/>
      <c r="M148" s="26"/>
      <c r="N148" s="26"/>
      <c r="O148" s="61"/>
    </row>
    <row r="149" spans="1:15" x14ac:dyDescent="0.15">
      <c r="A149" s="57"/>
      <c r="B149" s="57" t="s">
        <v>9</v>
      </c>
      <c r="C149" s="60" t="s">
        <v>157</v>
      </c>
      <c r="D149" s="25">
        <f t="shared" si="20"/>
        <v>0</v>
      </c>
      <c r="E149" s="25">
        <v>0</v>
      </c>
      <c r="F149" s="25">
        <f t="shared" si="21"/>
        <v>0</v>
      </c>
      <c r="G149" s="26"/>
      <c r="H149" s="26"/>
      <c r="I149" s="26"/>
      <c r="J149" s="26"/>
      <c r="K149" s="26"/>
      <c r="L149" s="26"/>
      <c r="M149" s="26"/>
      <c r="N149" s="26"/>
      <c r="O149" s="61"/>
    </row>
    <row r="150" spans="1:15" x14ac:dyDescent="0.15">
      <c r="A150" s="57"/>
      <c r="B150" s="57" t="s">
        <v>9</v>
      </c>
      <c r="C150" s="58" t="s">
        <v>158</v>
      </c>
      <c r="D150" s="9">
        <f t="shared" si="20"/>
        <v>0</v>
      </c>
      <c r="E150" s="9">
        <v>0</v>
      </c>
      <c r="F150" s="9">
        <f t="shared" si="21"/>
        <v>0</v>
      </c>
      <c r="G150" s="16"/>
      <c r="H150" s="16"/>
      <c r="I150" s="16"/>
      <c r="J150" s="16"/>
      <c r="K150" s="16"/>
      <c r="L150" s="16"/>
      <c r="M150" s="16"/>
      <c r="N150" s="16"/>
      <c r="O150" s="59"/>
    </row>
    <row r="151" spans="1:15" x14ac:dyDescent="0.15">
      <c r="A151" s="57"/>
      <c r="B151" s="68" t="s">
        <v>9</v>
      </c>
      <c r="C151" s="75" t="s">
        <v>159</v>
      </c>
      <c r="D151" s="30">
        <f t="shared" si="20"/>
        <v>7500</v>
      </c>
      <c r="E151" s="30">
        <f>SUM(E134:E138,E142:E149)</f>
        <v>0</v>
      </c>
      <c r="F151" s="30">
        <f t="shared" si="21"/>
        <v>7500</v>
      </c>
      <c r="G151" s="30">
        <f t="shared" ref="G151:N151" si="25">SUM(G134:G138,G142:G149)</f>
        <v>6000</v>
      </c>
      <c r="H151" s="30">
        <f t="shared" si="25"/>
        <v>0</v>
      </c>
      <c r="I151" s="30">
        <f t="shared" si="25"/>
        <v>0</v>
      </c>
      <c r="J151" s="30">
        <f t="shared" si="25"/>
        <v>1500</v>
      </c>
      <c r="K151" s="30">
        <f t="shared" si="25"/>
        <v>0</v>
      </c>
      <c r="L151" s="30">
        <f t="shared" si="25"/>
        <v>0</v>
      </c>
      <c r="M151" s="30">
        <f t="shared" si="25"/>
        <v>0</v>
      </c>
      <c r="N151" s="30">
        <f t="shared" si="25"/>
        <v>0</v>
      </c>
      <c r="O151" s="76"/>
    </row>
    <row r="152" spans="1:15" x14ac:dyDescent="0.15">
      <c r="A152" s="57"/>
      <c r="B152" s="57" t="s">
        <v>20</v>
      </c>
      <c r="C152" s="60" t="s">
        <v>160</v>
      </c>
      <c r="D152" s="25">
        <f t="shared" si="20"/>
        <v>0</v>
      </c>
      <c r="E152" s="25">
        <v>0</v>
      </c>
      <c r="F152" s="25">
        <f t="shared" si="21"/>
        <v>0</v>
      </c>
      <c r="G152" s="26"/>
      <c r="H152" s="26"/>
      <c r="I152" s="26"/>
      <c r="J152" s="26"/>
      <c r="K152" s="26"/>
      <c r="L152" s="26"/>
      <c r="M152" s="26"/>
      <c r="N152" s="26"/>
      <c r="O152" s="61"/>
    </row>
    <row r="153" spans="1:15" x14ac:dyDescent="0.15">
      <c r="A153" s="57"/>
      <c r="B153" s="57" t="s">
        <v>41</v>
      </c>
      <c r="C153" s="60" t="s">
        <v>161</v>
      </c>
      <c r="D153" s="25">
        <f t="shared" si="20"/>
        <v>0</v>
      </c>
      <c r="E153" s="25">
        <v>0</v>
      </c>
      <c r="F153" s="25">
        <f t="shared" si="21"/>
        <v>0</v>
      </c>
      <c r="G153" s="26"/>
      <c r="H153" s="26"/>
      <c r="I153" s="26"/>
      <c r="J153" s="26"/>
      <c r="K153" s="26"/>
      <c r="L153" s="26"/>
      <c r="M153" s="26"/>
      <c r="N153" s="26"/>
      <c r="O153" s="61"/>
    </row>
    <row r="154" spans="1:15" x14ac:dyDescent="0.15">
      <c r="A154" s="57"/>
      <c r="B154" s="57" t="s">
        <v>9</v>
      </c>
      <c r="C154" s="60" t="s">
        <v>162</v>
      </c>
      <c r="D154" s="25">
        <f t="shared" si="20"/>
        <v>0</v>
      </c>
      <c r="E154" s="25">
        <v>0</v>
      </c>
      <c r="F154" s="25">
        <f t="shared" si="21"/>
        <v>0</v>
      </c>
      <c r="G154" s="26"/>
      <c r="H154" s="26"/>
      <c r="I154" s="26"/>
      <c r="J154" s="26"/>
      <c r="K154" s="26"/>
      <c r="L154" s="26"/>
      <c r="M154" s="26"/>
      <c r="N154" s="26"/>
      <c r="O154" s="61"/>
    </row>
    <row r="155" spans="1:15" x14ac:dyDescent="0.15">
      <c r="A155" s="57"/>
      <c r="B155" s="57" t="s">
        <v>9</v>
      </c>
      <c r="C155" s="60" t="s">
        <v>163</v>
      </c>
      <c r="D155" s="25">
        <f t="shared" si="20"/>
        <v>0</v>
      </c>
      <c r="E155" s="25">
        <f>SUM(E156:E158)</f>
        <v>0</v>
      </c>
      <c r="F155" s="25">
        <f t="shared" si="21"/>
        <v>0</v>
      </c>
      <c r="G155" s="25">
        <f t="shared" ref="G155:N155" si="26">SUM(G156:G158)</f>
        <v>0</v>
      </c>
      <c r="H155" s="25">
        <f t="shared" si="26"/>
        <v>0</v>
      </c>
      <c r="I155" s="25">
        <f t="shared" si="26"/>
        <v>0</v>
      </c>
      <c r="J155" s="25">
        <f t="shared" si="26"/>
        <v>0</v>
      </c>
      <c r="K155" s="25">
        <f t="shared" si="26"/>
        <v>0</v>
      </c>
      <c r="L155" s="25">
        <f t="shared" si="26"/>
        <v>0</v>
      </c>
      <c r="M155" s="25">
        <f t="shared" si="26"/>
        <v>0</v>
      </c>
      <c r="N155" s="25">
        <f t="shared" si="26"/>
        <v>0</v>
      </c>
      <c r="O155" s="61"/>
    </row>
    <row r="156" spans="1:15" x14ac:dyDescent="0.15">
      <c r="A156" s="57"/>
      <c r="B156" s="57" t="s">
        <v>9</v>
      </c>
      <c r="C156" s="58" t="s">
        <v>164</v>
      </c>
      <c r="D156" s="9">
        <f t="shared" si="20"/>
        <v>0</v>
      </c>
      <c r="E156" s="9">
        <v>0</v>
      </c>
      <c r="F156" s="9">
        <f t="shared" si="21"/>
        <v>0</v>
      </c>
      <c r="G156" s="16"/>
      <c r="H156" s="16"/>
      <c r="I156" s="16"/>
      <c r="J156" s="16"/>
      <c r="K156" s="16"/>
      <c r="L156" s="16"/>
      <c r="M156" s="16"/>
      <c r="N156" s="16"/>
      <c r="O156" s="59"/>
    </row>
    <row r="157" spans="1:15" x14ac:dyDescent="0.15">
      <c r="A157" s="57"/>
      <c r="B157" s="57" t="s">
        <v>9</v>
      </c>
      <c r="C157" s="58" t="s">
        <v>165</v>
      </c>
      <c r="D157" s="9">
        <f t="shared" si="20"/>
        <v>0</v>
      </c>
      <c r="E157" s="9">
        <v>0</v>
      </c>
      <c r="F157" s="9">
        <f t="shared" si="21"/>
        <v>0</v>
      </c>
      <c r="G157" s="16"/>
      <c r="H157" s="16"/>
      <c r="I157" s="16"/>
      <c r="J157" s="16"/>
      <c r="K157" s="16"/>
      <c r="L157" s="16"/>
      <c r="M157" s="16"/>
      <c r="N157" s="16"/>
      <c r="O157" s="59"/>
    </row>
    <row r="158" spans="1:15" x14ac:dyDescent="0.15">
      <c r="A158" s="57"/>
      <c r="B158" s="57" t="s">
        <v>9</v>
      </c>
      <c r="C158" s="58" t="s">
        <v>166</v>
      </c>
      <c r="D158" s="9">
        <f t="shared" si="20"/>
        <v>0</v>
      </c>
      <c r="E158" s="9">
        <v>0</v>
      </c>
      <c r="F158" s="9">
        <f t="shared" si="21"/>
        <v>0</v>
      </c>
      <c r="G158" s="16"/>
      <c r="H158" s="16"/>
      <c r="I158" s="16"/>
      <c r="J158" s="16"/>
      <c r="K158" s="16"/>
      <c r="L158" s="16"/>
      <c r="M158" s="16"/>
      <c r="N158" s="16"/>
      <c r="O158" s="59"/>
    </row>
    <row r="159" spans="1:15" x14ac:dyDescent="0.15">
      <c r="A159" s="57"/>
      <c r="B159" s="57" t="s">
        <v>9</v>
      </c>
      <c r="C159" s="60" t="s">
        <v>167</v>
      </c>
      <c r="D159" s="25">
        <f t="shared" si="20"/>
        <v>0</v>
      </c>
      <c r="E159" s="25">
        <v>0</v>
      </c>
      <c r="F159" s="25">
        <f t="shared" si="21"/>
        <v>0</v>
      </c>
      <c r="G159" s="26"/>
      <c r="H159" s="26"/>
      <c r="I159" s="26"/>
      <c r="J159" s="26"/>
      <c r="K159" s="26"/>
      <c r="L159" s="26"/>
      <c r="M159" s="26"/>
      <c r="N159" s="26"/>
      <c r="O159" s="61"/>
    </row>
    <row r="160" spans="1:15" x14ac:dyDescent="0.15">
      <c r="A160" s="57"/>
      <c r="B160" s="57" t="s">
        <v>9</v>
      </c>
      <c r="C160" s="60" t="s">
        <v>168</v>
      </c>
      <c r="D160" s="25">
        <f t="shared" si="20"/>
        <v>0</v>
      </c>
      <c r="E160" s="25">
        <v>0</v>
      </c>
      <c r="F160" s="25">
        <f t="shared" si="21"/>
        <v>0</v>
      </c>
      <c r="G160" s="26"/>
      <c r="H160" s="26"/>
      <c r="I160" s="26"/>
      <c r="J160" s="26"/>
      <c r="K160" s="26"/>
      <c r="L160" s="26"/>
      <c r="M160" s="26"/>
      <c r="N160" s="26"/>
      <c r="O160" s="61"/>
    </row>
    <row r="161" spans="1:15" x14ac:dyDescent="0.15">
      <c r="A161" s="57"/>
      <c r="B161" s="57" t="s">
        <v>9</v>
      </c>
      <c r="C161" s="60" t="s">
        <v>169</v>
      </c>
      <c r="D161" s="25">
        <f t="shared" si="20"/>
        <v>0</v>
      </c>
      <c r="E161" s="25">
        <v>0</v>
      </c>
      <c r="F161" s="25">
        <f t="shared" si="21"/>
        <v>0</v>
      </c>
      <c r="G161" s="26"/>
      <c r="H161" s="26"/>
      <c r="I161" s="26"/>
      <c r="J161" s="26"/>
      <c r="K161" s="26"/>
      <c r="L161" s="26"/>
      <c r="M161" s="26"/>
      <c r="N161" s="26"/>
      <c r="O161" s="61"/>
    </row>
    <row r="162" spans="1:15" x14ac:dyDescent="0.15">
      <c r="A162" s="57"/>
      <c r="B162" s="57" t="s">
        <v>9</v>
      </c>
      <c r="C162" s="60" t="s">
        <v>170</v>
      </c>
      <c r="D162" s="25">
        <f t="shared" si="20"/>
        <v>0</v>
      </c>
      <c r="E162" s="25">
        <v>0</v>
      </c>
      <c r="F162" s="25">
        <f t="shared" si="21"/>
        <v>0</v>
      </c>
      <c r="G162" s="26"/>
      <c r="H162" s="26"/>
      <c r="I162" s="26"/>
      <c r="J162" s="26"/>
      <c r="K162" s="26"/>
      <c r="L162" s="26"/>
      <c r="M162" s="26"/>
      <c r="N162" s="26"/>
      <c r="O162" s="61"/>
    </row>
    <row r="163" spans="1:15" x14ac:dyDescent="0.15">
      <c r="A163" s="57"/>
      <c r="B163" s="57" t="s">
        <v>9</v>
      </c>
      <c r="C163" s="60" t="s">
        <v>171</v>
      </c>
      <c r="D163" s="25">
        <f t="shared" si="20"/>
        <v>0</v>
      </c>
      <c r="E163" s="25">
        <v>0</v>
      </c>
      <c r="F163" s="25">
        <f t="shared" si="21"/>
        <v>0</v>
      </c>
      <c r="G163" s="26"/>
      <c r="H163" s="26"/>
      <c r="I163" s="26"/>
      <c r="J163" s="26"/>
      <c r="K163" s="26"/>
      <c r="L163" s="26"/>
      <c r="M163" s="26"/>
      <c r="N163" s="26"/>
      <c r="O163" s="61"/>
    </row>
    <row r="164" spans="1:15" x14ac:dyDescent="0.15">
      <c r="A164" s="57"/>
      <c r="B164" s="57" t="s">
        <v>9</v>
      </c>
      <c r="C164" s="60" t="s">
        <v>172</v>
      </c>
      <c r="D164" s="25">
        <f t="shared" si="20"/>
        <v>0</v>
      </c>
      <c r="E164" s="25">
        <v>0</v>
      </c>
      <c r="F164" s="25">
        <f t="shared" si="21"/>
        <v>0</v>
      </c>
      <c r="G164" s="26"/>
      <c r="H164" s="26"/>
      <c r="I164" s="26"/>
      <c r="J164" s="26"/>
      <c r="K164" s="26"/>
      <c r="L164" s="26"/>
      <c r="M164" s="26"/>
      <c r="N164" s="26"/>
      <c r="O164" s="61"/>
    </row>
    <row r="165" spans="1:15" x14ac:dyDescent="0.15">
      <c r="A165" s="57"/>
      <c r="B165" s="57" t="s">
        <v>9</v>
      </c>
      <c r="C165" s="60" t="s">
        <v>173</v>
      </c>
      <c r="D165" s="25">
        <f t="shared" si="20"/>
        <v>7500</v>
      </c>
      <c r="E165" s="25">
        <v>0</v>
      </c>
      <c r="F165" s="25">
        <f t="shared" si="21"/>
        <v>7500</v>
      </c>
      <c r="G165" s="26"/>
      <c r="H165" s="26">
        <v>3000</v>
      </c>
      <c r="I165" s="26">
        <v>3000</v>
      </c>
      <c r="J165" s="26"/>
      <c r="K165" s="26"/>
      <c r="L165" s="26">
        <v>1500</v>
      </c>
      <c r="M165" s="26"/>
      <c r="N165" s="26"/>
      <c r="O165" s="61"/>
    </row>
    <row r="166" spans="1:15" x14ac:dyDescent="0.15">
      <c r="A166" s="57"/>
      <c r="B166" s="57" t="s">
        <v>9</v>
      </c>
      <c r="C166" s="60" t="s">
        <v>174</v>
      </c>
      <c r="D166" s="25">
        <f t="shared" si="20"/>
        <v>0</v>
      </c>
      <c r="E166" s="25">
        <v>0</v>
      </c>
      <c r="F166" s="25">
        <f t="shared" si="21"/>
        <v>0</v>
      </c>
      <c r="G166" s="26"/>
      <c r="H166" s="26"/>
      <c r="I166" s="26"/>
      <c r="J166" s="26"/>
      <c r="K166" s="26"/>
      <c r="L166" s="26"/>
      <c r="M166" s="26"/>
      <c r="N166" s="26"/>
      <c r="O166" s="61"/>
    </row>
    <row r="167" spans="1:15" x14ac:dyDescent="0.15">
      <c r="A167" s="57"/>
      <c r="B167" s="57" t="s">
        <v>9</v>
      </c>
      <c r="C167" s="64" t="s">
        <v>175</v>
      </c>
      <c r="D167" s="9">
        <f t="shared" si="20"/>
        <v>0</v>
      </c>
      <c r="E167" s="9">
        <v>0</v>
      </c>
      <c r="F167" s="9">
        <f t="shared" si="21"/>
        <v>0</v>
      </c>
      <c r="G167" s="17"/>
      <c r="H167" s="17"/>
      <c r="I167" s="17"/>
      <c r="J167" s="17"/>
      <c r="K167" s="17"/>
      <c r="L167" s="17"/>
      <c r="M167" s="17"/>
      <c r="N167" s="17"/>
      <c r="O167" s="65"/>
    </row>
    <row r="168" spans="1:15" x14ac:dyDescent="0.15">
      <c r="A168" s="57"/>
      <c r="B168" s="66" t="s">
        <v>9</v>
      </c>
      <c r="C168" s="67" t="s">
        <v>176</v>
      </c>
      <c r="D168" s="30">
        <f t="shared" si="20"/>
        <v>7500</v>
      </c>
      <c r="E168" s="30">
        <f>SUM(E152:E155,E159:E166)</f>
        <v>0</v>
      </c>
      <c r="F168" s="30">
        <f t="shared" si="21"/>
        <v>7500</v>
      </c>
      <c r="G168" s="30">
        <f t="shared" ref="G168:O168" si="27">SUM(G152:G155,G159:G166)</f>
        <v>0</v>
      </c>
      <c r="H168" s="30">
        <f t="shared" si="27"/>
        <v>3000</v>
      </c>
      <c r="I168" s="30">
        <f t="shared" si="27"/>
        <v>3000</v>
      </c>
      <c r="J168" s="30">
        <f t="shared" si="27"/>
        <v>0</v>
      </c>
      <c r="K168" s="30">
        <f t="shared" si="27"/>
        <v>0</v>
      </c>
      <c r="L168" s="30">
        <f t="shared" si="27"/>
        <v>1500</v>
      </c>
      <c r="M168" s="30">
        <f t="shared" si="27"/>
        <v>0</v>
      </c>
      <c r="N168" s="30">
        <f t="shared" si="27"/>
        <v>0</v>
      </c>
      <c r="O168" s="30">
        <f t="shared" si="27"/>
        <v>0</v>
      </c>
    </row>
    <row r="169" spans="1:15" x14ac:dyDescent="0.15">
      <c r="A169" s="68"/>
      <c r="B169" s="89" t="s">
        <v>177</v>
      </c>
      <c r="C169" s="90"/>
      <c r="D169" s="30">
        <f t="shared" si="20"/>
        <v>0</v>
      </c>
      <c r="E169" s="30">
        <f>E151-E168</f>
        <v>0</v>
      </c>
      <c r="F169" s="30">
        <f t="shared" si="21"/>
        <v>0</v>
      </c>
      <c r="G169" s="30">
        <f t="shared" ref="G169:O169" si="28">G151-G168</f>
        <v>6000</v>
      </c>
      <c r="H169" s="30">
        <f t="shared" si="28"/>
        <v>-3000</v>
      </c>
      <c r="I169" s="30">
        <f t="shared" si="28"/>
        <v>-3000</v>
      </c>
      <c r="J169" s="30">
        <f t="shared" si="28"/>
        <v>1500</v>
      </c>
      <c r="K169" s="30">
        <f t="shared" si="28"/>
        <v>0</v>
      </c>
      <c r="L169" s="30">
        <f t="shared" si="28"/>
        <v>-1500</v>
      </c>
      <c r="M169" s="30">
        <f t="shared" si="28"/>
        <v>0</v>
      </c>
      <c r="N169" s="30">
        <f t="shared" si="28"/>
        <v>0</v>
      </c>
      <c r="O169" s="30">
        <f t="shared" si="28"/>
        <v>0</v>
      </c>
    </row>
    <row r="170" spans="1:15" x14ac:dyDescent="0.15">
      <c r="A170" s="85" t="s">
        <v>178</v>
      </c>
      <c r="B170" s="100"/>
      <c r="C170" s="86"/>
      <c r="D170" s="9">
        <f t="shared" si="20"/>
        <v>1964</v>
      </c>
      <c r="E170" s="9">
        <v>5</v>
      </c>
      <c r="F170" s="9">
        <f t="shared" si="21"/>
        <v>1909</v>
      </c>
      <c r="G170" s="18">
        <v>429</v>
      </c>
      <c r="H170" s="18">
        <v>7</v>
      </c>
      <c r="I170" s="18">
        <v>108</v>
      </c>
      <c r="J170" s="18">
        <v>255</v>
      </c>
      <c r="K170" s="18">
        <v>90</v>
      </c>
      <c r="L170" s="18">
        <v>1000</v>
      </c>
      <c r="M170" s="18">
        <v>20</v>
      </c>
      <c r="N170" s="18">
        <v>50</v>
      </c>
      <c r="O170" s="70"/>
    </row>
    <row r="171" spans="1:15" x14ac:dyDescent="0.15">
      <c r="A171" s="92" t="s">
        <v>9</v>
      </c>
      <c r="B171" s="93"/>
      <c r="C171" s="94"/>
      <c r="D171" s="9">
        <f t="shared" si="20"/>
        <v>0</v>
      </c>
      <c r="E171" s="9"/>
      <c r="F171" s="9">
        <f t="shared" si="21"/>
        <v>0</v>
      </c>
      <c r="G171" s="17"/>
      <c r="H171" s="17"/>
      <c r="I171" s="17"/>
      <c r="J171" s="17"/>
      <c r="K171" s="17"/>
      <c r="L171" s="17"/>
      <c r="M171" s="17"/>
      <c r="N171" s="17"/>
      <c r="O171" s="65"/>
    </row>
    <row r="172" spans="1:15" s="63" customFormat="1" x14ac:dyDescent="0.15">
      <c r="A172" s="101" t="s">
        <v>179</v>
      </c>
      <c r="B172" s="102"/>
      <c r="C172" s="103"/>
      <c r="D172" s="30">
        <f t="shared" si="20"/>
        <v>900</v>
      </c>
      <c r="E172" s="30">
        <f>SUM(E106,E133,E169)-E170</f>
        <v>0</v>
      </c>
      <c r="F172" s="30">
        <f t="shared" si="21"/>
        <v>900</v>
      </c>
      <c r="G172" s="30">
        <f t="shared" ref="G172:O172" si="29">SUM(G106,G133,G169)-G170</f>
        <v>0</v>
      </c>
      <c r="H172" s="30">
        <f t="shared" si="29"/>
        <v>0</v>
      </c>
      <c r="I172" s="30">
        <f t="shared" si="29"/>
        <v>900</v>
      </c>
      <c r="J172" s="30">
        <f t="shared" si="29"/>
        <v>0</v>
      </c>
      <c r="K172" s="30">
        <f t="shared" si="29"/>
        <v>0</v>
      </c>
      <c r="L172" s="30">
        <f t="shared" si="29"/>
        <v>0</v>
      </c>
      <c r="M172" s="30">
        <f t="shared" si="29"/>
        <v>0</v>
      </c>
      <c r="N172" s="30">
        <f t="shared" si="29"/>
        <v>0</v>
      </c>
      <c r="O172" s="30">
        <f t="shared" si="29"/>
        <v>0</v>
      </c>
    </row>
    <row r="173" spans="1:15" x14ac:dyDescent="0.15">
      <c r="A173" s="91" t="s">
        <v>9</v>
      </c>
      <c r="B173" s="91"/>
      <c r="C173" s="91"/>
      <c r="D173" s="6">
        <f t="shared" si="20"/>
        <v>0</v>
      </c>
      <c r="E173" s="6"/>
      <c r="F173" s="6">
        <f t="shared" si="21"/>
        <v>0</v>
      </c>
      <c r="G173" s="14"/>
      <c r="H173" s="14"/>
      <c r="I173" s="14"/>
      <c r="J173" s="14"/>
      <c r="K173" s="14"/>
      <c r="L173" s="14"/>
      <c r="M173" s="14"/>
      <c r="N173" s="14"/>
      <c r="O173" s="71"/>
    </row>
    <row r="174" spans="1:15" x14ac:dyDescent="0.15">
      <c r="A174" s="92" t="s">
        <v>180</v>
      </c>
      <c r="B174" s="93"/>
      <c r="C174" s="94"/>
      <c r="D174" s="13">
        <f t="shared" si="20"/>
        <v>0</v>
      </c>
      <c r="E174" s="13">
        <v>0</v>
      </c>
      <c r="F174" s="13">
        <f t="shared" si="21"/>
        <v>0</v>
      </c>
      <c r="G174" s="17"/>
      <c r="H174" s="17"/>
      <c r="I174" s="17"/>
      <c r="J174" s="17"/>
      <c r="K174" s="17"/>
      <c r="L174" s="17"/>
      <c r="M174" s="17"/>
      <c r="N174" s="17"/>
      <c r="O174" s="65"/>
    </row>
    <row r="175" spans="1:15" x14ac:dyDescent="0.15">
      <c r="A175" s="95" t="s">
        <v>181</v>
      </c>
      <c r="B175" s="96"/>
      <c r="C175" s="97"/>
      <c r="D175" s="13">
        <f t="shared" si="20"/>
        <v>0</v>
      </c>
      <c r="E175" s="13">
        <v>0</v>
      </c>
      <c r="F175" s="13">
        <f t="shared" si="21"/>
        <v>0</v>
      </c>
      <c r="G175" s="19"/>
      <c r="H175" s="19"/>
      <c r="I175" s="19"/>
      <c r="J175" s="19"/>
      <c r="K175" s="19"/>
      <c r="L175" s="19"/>
      <c r="M175" s="19"/>
      <c r="N175" s="19"/>
      <c r="O175" s="72"/>
    </row>
  </sheetData>
  <mergeCells count="13">
    <mergeCell ref="A173:C173"/>
    <mergeCell ref="A174:C174"/>
    <mergeCell ref="A175:C175"/>
    <mergeCell ref="D3:D4"/>
    <mergeCell ref="E3:E4"/>
    <mergeCell ref="A170:C170"/>
    <mergeCell ref="A171:C171"/>
    <mergeCell ref="A172:C172"/>
    <mergeCell ref="N3:N4"/>
    <mergeCell ref="B3:C4"/>
    <mergeCell ref="B106:C106"/>
    <mergeCell ref="B133:C133"/>
    <mergeCell ref="B169:C169"/>
  </mergeCells>
  <phoneticPr fontId="2"/>
  <pageMargins left="0.59055118110236227" right="0.31496062992125984" top="0.35433070866141736" bottom="0.15748031496062992" header="0" footer="0"/>
  <pageSetup paperSize="9" scale="70" orientation="portrait" r:id="rId1"/>
  <headerFooter>
    <oddFooter>&amp;C&amp;"ＭＳ Ｐ明朝"&amp;9&amp;P頁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Normal="100" workbookViewId="0">
      <selection activeCell="C62" sqref="C62"/>
    </sheetView>
  </sheetViews>
  <sheetFormatPr defaultRowHeight="13.5" x14ac:dyDescent="0.15"/>
  <cols>
    <col min="1" max="2" width="2.625" customWidth="1"/>
    <col min="3" max="3" width="28" customWidth="1"/>
    <col min="4" max="4" width="12.625" customWidth="1"/>
    <col min="5" max="7" width="9.875" customWidth="1"/>
    <col min="8" max="8" width="17.375" customWidth="1"/>
  </cols>
  <sheetData>
    <row r="1" spans="1:8" ht="23.25" customHeight="1" x14ac:dyDescent="0.15"/>
    <row r="3" spans="1:8" ht="13.5" customHeight="1" x14ac:dyDescent="0.15">
      <c r="A3" s="7"/>
      <c r="B3" s="104" t="s">
        <v>0</v>
      </c>
      <c r="C3" s="105"/>
      <c r="D3" s="1" t="s">
        <v>182</v>
      </c>
      <c r="E3" s="15" t="s">
        <v>183</v>
      </c>
      <c r="F3" s="1" t="s">
        <v>193</v>
      </c>
      <c r="G3" s="20" t="s">
        <v>195</v>
      </c>
      <c r="H3" s="1" t="s">
        <v>196</v>
      </c>
    </row>
    <row r="4" spans="1:8" x14ac:dyDescent="0.15">
      <c r="A4" s="2" t="s">
        <v>2</v>
      </c>
      <c r="B4" s="2" t="s">
        <v>3</v>
      </c>
      <c r="C4" s="21" t="s">
        <v>4</v>
      </c>
      <c r="D4" s="25">
        <f>SUM(E4:G4)</f>
        <v>9695</v>
      </c>
      <c r="E4" s="22">
        <f>SUM(E5:E8)</f>
        <v>0</v>
      </c>
      <c r="F4" s="25">
        <f>SUM(F5:F8)</f>
        <v>9695</v>
      </c>
      <c r="G4" s="23">
        <f>SUM(G5:G8)</f>
        <v>0</v>
      </c>
      <c r="H4" s="31"/>
    </row>
    <row r="5" spans="1:8" x14ac:dyDescent="0.15">
      <c r="A5" s="3" t="s">
        <v>5</v>
      </c>
      <c r="B5" s="3" t="s">
        <v>6</v>
      </c>
      <c r="C5" s="8" t="s">
        <v>7</v>
      </c>
      <c r="D5" s="9">
        <f>SUM(E5:G5)</f>
        <v>6400</v>
      </c>
      <c r="E5" s="9">
        <v>0</v>
      </c>
      <c r="F5" s="9">
        <v>6400</v>
      </c>
      <c r="G5" s="16"/>
      <c r="H5" s="32"/>
    </row>
    <row r="6" spans="1:8" x14ac:dyDescent="0.15">
      <c r="A6" s="3" t="s">
        <v>8</v>
      </c>
      <c r="B6" s="3" t="s">
        <v>9</v>
      </c>
      <c r="C6" s="8" t="s">
        <v>10</v>
      </c>
      <c r="D6" s="9">
        <f t="shared" ref="D6:D69" si="0">SUM(E6:G6)</f>
        <v>1900</v>
      </c>
      <c r="E6" s="9">
        <v>0</v>
      </c>
      <c r="F6" s="9">
        <v>1900</v>
      </c>
      <c r="G6" s="16"/>
      <c r="H6" s="32"/>
    </row>
    <row r="7" spans="1:8" x14ac:dyDescent="0.15">
      <c r="A7" s="3" t="s">
        <v>11</v>
      </c>
      <c r="B7" s="3" t="s">
        <v>9</v>
      </c>
      <c r="C7" s="8" t="s">
        <v>12</v>
      </c>
      <c r="D7" s="9">
        <f t="shared" si="0"/>
        <v>100</v>
      </c>
      <c r="E7" s="9">
        <v>0</v>
      </c>
      <c r="F7" s="9">
        <v>100</v>
      </c>
      <c r="G7" s="16"/>
      <c r="H7" s="32"/>
    </row>
    <row r="8" spans="1:8" x14ac:dyDescent="0.15">
      <c r="A8" s="3" t="s">
        <v>13</v>
      </c>
      <c r="B8" s="3" t="s">
        <v>9</v>
      </c>
      <c r="C8" s="8" t="s">
        <v>14</v>
      </c>
      <c r="D8" s="9">
        <f t="shared" si="0"/>
        <v>1295</v>
      </c>
      <c r="E8" s="9">
        <v>0</v>
      </c>
      <c r="F8" s="9">
        <v>1295</v>
      </c>
      <c r="G8" s="16"/>
      <c r="H8" s="32"/>
    </row>
    <row r="9" spans="1:8" x14ac:dyDescent="0.15">
      <c r="A9" s="3" t="s">
        <v>15</v>
      </c>
      <c r="B9" s="3" t="s">
        <v>9</v>
      </c>
      <c r="C9" s="24" t="s">
        <v>16</v>
      </c>
      <c r="D9" s="25">
        <f t="shared" si="0"/>
        <v>65290</v>
      </c>
      <c r="E9" s="25">
        <f>SUM(E10:E16)</f>
        <v>0</v>
      </c>
      <c r="F9" s="25">
        <f t="shared" ref="F9:G9" si="1">SUM(F10:F16)</f>
        <v>57790</v>
      </c>
      <c r="G9" s="25">
        <f t="shared" si="1"/>
        <v>7500</v>
      </c>
      <c r="H9" s="31"/>
    </row>
    <row r="10" spans="1:8" x14ac:dyDescent="0.15">
      <c r="A10" s="3" t="s">
        <v>17</v>
      </c>
      <c r="B10" s="3" t="s">
        <v>9</v>
      </c>
      <c r="C10" s="8" t="s">
        <v>18</v>
      </c>
      <c r="D10" s="9">
        <f t="shared" si="0"/>
        <v>49180</v>
      </c>
      <c r="E10" s="9">
        <v>0</v>
      </c>
      <c r="F10" s="9">
        <v>49180</v>
      </c>
      <c r="G10" s="16"/>
      <c r="H10" s="32"/>
    </row>
    <row r="11" spans="1:8" x14ac:dyDescent="0.15">
      <c r="A11" s="3" t="s">
        <v>3</v>
      </c>
      <c r="B11" s="3" t="s">
        <v>9</v>
      </c>
      <c r="C11" s="8" t="s">
        <v>19</v>
      </c>
      <c r="D11" s="9">
        <f t="shared" si="0"/>
        <v>0</v>
      </c>
      <c r="E11" s="9">
        <v>0</v>
      </c>
      <c r="F11" s="9">
        <v>0</v>
      </c>
      <c r="G11" s="16"/>
      <c r="H11" s="32"/>
    </row>
    <row r="12" spans="1:8" x14ac:dyDescent="0.15">
      <c r="A12" s="3" t="s">
        <v>20</v>
      </c>
      <c r="B12" s="3" t="s">
        <v>9</v>
      </c>
      <c r="C12" s="8" t="s">
        <v>21</v>
      </c>
      <c r="D12" s="9">
        <f t="shared" si="0"/>
        <v>30</v>
      </c>
      <c r="E12" s="9">
        <v>0</v>
      </c>
      <c r="F12" s="9">
        <v>30</v>
      </c>
      <c r="G12" s="16"/>
      <c r="H12" s="32"/>
    </row>
    <row r="13" spans="1:8" x14ac:dyDescent="0.15">
      <c r="A13" s="3"/>
      <c r="B13" s="3" t="s">
        <v>9</v>
      </c>
      <c r="C13" s="8" t="s">
        <v>22</v>
      </c>
      <c r="D13" s="9">
        <f t="shared" si="0"/>
        <v>0</v>
      </c>
      <c r="E13" s="9">
        <v>0</v>
      </c>
      <c r="F13" s="9">
        <v>0</v>
      </c>
      <c r="G13" s="16"/>
      <c r="H13" s="32"/>
    </row>
    <row r="14" spans="1:8" x14ac:dyDescent="0.15">
      <c r="A14" s="3"/>
      <c r="B14" s="3" t="s">
        <v>9</v>
      </c>
      <c r="C14" s="8" t="s">
        <v>23</v>
      </c>
      <c r="D14" s="9">
        <f t="shared" si="0"/>
        <v>0</v>
      </c>
      <c r="E14" s="9">
        <v>0</v>
      </c>
      <c r="F14" s="9">
        <v>0</v>
      </c>
      <c r="G14" s="16"/>
      <c r="H14" s="32"/>
    </row>
    <row r="15" spans="1:8" x14ac:dyDescent="0.15">
      <c r="A15" s="3"/>
      <c r="B15" s="3" t="s">
        <v>9</v>
      </c>
      <c r="C15" s="8" t="s">
        <v>24</v>
      </c>
      <c r="D15" s="9">
        <f t="shared" si="0"/>
        <v>16080</v>
      </c>
      <c r="E15" s="9">
        <v>0</v>
      </c>
      <c r="F15" s="9">
        <v>8580</v>
      </c>
      <c r="G15" s="16">
        <v>7500</v>
      </c>
      <c r="H15" s="32"/>
    </row>
    <row r="16" spans="1:8" x14ac:dyDescent="0.15">
      <c r="A16" s="3"/>
      <c r="B16" s="3" t="s">
        <v>9</v>
      </c>
      <c r="C16" s="8" t="s">
        <v>25</v>
      </c>
      <c r="D16" s="9">
        <f t="shared" si="0"/>
        <v>0</v>
      </c>
      <c r="E16" s="9">
        <v>0</v>
      </c>
      <c r="F16" s="9">
        <v>0</v>
      </c>
      <c r="G16" s="16"/>
      <c r="H16" s="32"/>
    </row>
    <row r="17" spans="1:8" s="28" customFormat="1" x14ac:dyDescent="0.15">
      <c r="A17" s="27"/>
      <c r="B17" s="27" t="s">
        <v>9</v>
      </c>
      <c r="C17" s="24" t="s">
        <v>197</v>
      </c>
      <c r="D17" s="9">
        <f t="shared" si="0"/>
        <v>0</v>
      </c>
      <c r="E17" s="25">
        <v>0</v>
      </c>
      <c r="F17" s="25">
        <v>0</v>
      </c>
      <c r="G17" s="26"/>
      <c r="H17" s="31"/>
    </row>
    <row r="18" spans="1:8" x14ac:dyDescent="0.15">
      <c r="A18" s="3"/>
      <c r="B18" s="3" t="s">
        <v>9</v>
      </c>
      <c r="C18" s="8" t="s">
        <v>198</v>
      </c>
      <c r="D18" s="9">
        <f t="shared" si="0"/>
        <v>200</v>
      </c>
      <c r="E18" s="9">
        <v>0</v>
      </c>
      <c r="F18" s="9">
        <v>200</v>
      </c>
      <c r="G18" s="16"/>
      <c r="H18" s="32"/>
    </row>
    <row r="19" spans="1:8" x14ac:dyDescent="0.15">
      <c r="A19" s="3"/>
      <c r="B19" s="3" t="s">
        <v>9</v>
      </c>
      <c r="C19" s="8" t="s">
        <v>24</v>
      </c>
      <c r="D19" s="9">
        <f t="shared" si="0"/>
        <v>0</v>
      </c>
      <c r="E19" s="9">
        <v>0</v>
      </c>
      <c r="F19" s="9">
        <v>0</v>
      </c>
      <c r="G19" s="16"/>
      <c r="H19" s="32"/>
    </row>
    <row r="20" spans="1:8" s="28" customFormat="1" x14ac:dyDescent="0.15">
      <c r="A20" s="27"/>
      <c r="B20" s="27" t="s">
        <v>9</v>
      </c>
      <c r="C20" s="24" t="s">
        <v>26</v>
      </c>
      <c r="D20" s="9">
        <f t="shared" si="0"/>
        <v>0</v>
      </c>
      <c r="E20" s="25">
        <v>0</v>
      </c>
      <c r="F20" s="25">
        <v>0</v>
      </c>
      <c r="G20" s="26"/>
      <c r="H20" s="31"/>
    </row>
    <row r="21" spans="1:8" x14ac:dyDescent="0.15">
      <c r="A21" s="3"/>
      <c r="B21" s="3" t="s">
        <v>9</v>
      </c>
      <c r="C21" s="8" t="s">
        <v>27</v>
      </c>
      <c r="D21" s="9">
        <f t="shared" si="0"/>
        <v>0</v>
      </c>
      <c r="E21" s="9">
        <v>0</v>
      </c>
      <c r="F21" s="9">
        <v>0</v>
      </c>
      <c r="G21" s="16"/>
      <c r="H21" s="32"/>
    </row>
    <row r="22" spans="1:8" s="28" customFormat="1" x14ac:dyDescent="0.15">
      <c r="A22" s="27"/>
      <c r="B22" s="27" t="s">
        <v>9</v>
      </c>
      <c r="C22" s="24" t="s">
        <v>28</v>
      </c>
      <c r="D22" s="25">
        <f t="shared" si="0"/>
        <v>140</v>
      </c>
      <c r="E22" s="25">
        <v>140</v>
      </c>
      <c r="F22" s="25">
        <v>0</v>
      </c>
      <c r="G22" s="26"/>
      <c r="H22" s="31"/>
    </row>
    <row r="23" spans="1:8" s="28" customFormat="1" x14ac:dyDescent="0.15">
      <c r="A23" s="27"/>
      <c r="B23" s="27" t="s">
        <v>9</v>
      </c>
      <c r="C23" s="24" t="s">
        <v>29</v>
      </c>
      <c r="D23" s="25">
        <f t="shared" si="0"/>
        <v>270</v>
      </c>
      <c r="E23" s="25">
        <v>200</v>
      </c>
      <c r="F23" s="25">
        <v>70</v>
      </c>
      <c r="G23" s="26"/>
      <c r="H23" s="31" t="s">
        <v>199</v>
      </c>
    </row>
    <row r="24" spans="1:8" s="28" customFormat="1" x14ac:dyDescent="0.15">
      <c r="A24" s="27"/>
      <c r="B24" s="27" t="s">
        <v>9</v>
      </c>
      <c r="C24" s="24" t="s">
        <v>30</v>
      </c>
      <c r="D24" s="9">
        <f t="shared" si="0"/>
        <v>40</v>
      </c>
      <c r="E24" s="25">
        <v>40</v>
      </c>
      <c r="F24" s="25">
        <v>0</v>
      </c>
      <c r="G24" s="26"/>
      <c r="H24" s="31"/>
    </row>
    <row r="25" spans="1:8" s="28" customFormat="1" x14ac:dyDescent="0.15">
      <c r="A25" s="27"/>
      <c r="B25" s="27" t="s">
        <v>9</v>
      </c>
      <c r="C25" s="24" t="s">
        <v>31</v>
      </c>
      <c r="D25" s="25">
        <f t="shared" si="0"/>
        <v>2420</v>
      </c>
      <c r="E25" s="26">
        <f t="shared" ref="E25:F25" si="2">SUM(E26:E28)</f>
        <v>50</v>
      </c>
      <c r="F25" s="26">
        <f t="shared" si="2"/>
        <v>2220</v>
      </c>
      <c r="G25" s="26">
        <f>SUM(G26:G28)</f>
        <v>150</v>
      </c>
      <c r="H25" s="31"/>
    </row>
    <row r="26" spans="1:8" x14ac:dyDescent="0.15">
      <c r="A26" s="3"/>
      <c r="B26" s="3" t="s">
        <v>9</v>
      </c>
      <c r="C26" s="8" t="s">
        <v>32</v>
      </c>
      <c r="D26" s="9">
        <f t="shared" si="0"/>
        <v>0</v>
      </c>
      <c r="E26" s="9">
        <v>0</v>
      </c>
      <c r="F26" s="9">
        <v>0</v>
      </c>
      <c r="G26" s="16"/>
      <c r="H26" s="32"/>
    </row>
    <row r="27" spans="1:8" x14ac:dyDescent="0.15">
      <c r="A27" s="3"/>
      <c r="B27" s="3" t="s">
        <v>9</v>
      </c>
      <c r="C27" s="8" t="s">
        <v>33</v>
      </c>
      <c r="D27" s="9">
        <f t="shared" si="0"/>
        <v>0</v>
      </c>
      <c r="E27" s="9">
        <v>0</v>
      </c>
      <c r="F27" s="9">
        <v>0</v>
      </c>
      <c r="G27" s="16"/>
      <c r="H27" s="32"/>
    </row>
    <row r="28" spans="1:8" x14ac:dyDescent="0.15">
      <c r="A28" s="3"/>
      <c r="B28" s="3" t="s">
        <v>9</v>
      </c>
      <c r="C28" s="8" t="s">
        <v>34</v>
      </c>
      <c r="D28" s="9">
        <f t="shared" si="0"/>
        <v>2420</v>
      </c>
      <c r="E28" s="9">
        <v>50</v>
      </c>
      <c r="F28" s="9">
        <v>2220</v>
      </c>
      <c r="G28" s="16">
        <v>150</v>
      </c>
      <c r="H28" s="32"/>
    </row>
    <row r="29" spans="1:8" s="28" customFormat="1" x14ac:dyDescent="0.15">
      <c r="A29" s="27"/>
      <c r="B29" s="27" t="s">
        <v>9</v>
      </c>
      <c r="C29" s="24" t="s">
        <v>35</v>
      </c>
      <c r="D29" s="9">
        <f t="shared" si="0"/>
        <v>0</v>
      </c>
      <c r="E29" s="25">
        <v>0</v>
      </c>
      <c r="F29" s="25">
        <f>SUM(G29:H29)</f>
        <v>0</v>
      </c>
      <c r="G29" s="26"/>
      <c r="H29" s="31"/>
    </row>
    <row r="30" spans="1:8" x14ac:dyDescent="0.15">
      <c r="A30" s="3"/>
      <c r="B30" s="3" t="s">
        <v>9</v>
      </c>
      <c r="C30" s="8" t="s">
        <v>36</v>
      </c>
      <c r="D30" s="9">
        <f t="shared" si="0"/>
        <v>0</v>
      </c>
      <c r="E30" s="9">
        <v>0</v>
      </c>
      <c r="F30" s="9">
        <f>SUM(G30:H30)</f>
        <v>0</v>
      </c>
      <c r="G30" s="16"/>
      <c r="H30" s="32"/>
    </row>
    <row r="31" spans="1:8" x14ac:dyDescent="0.15">
      <c r="A31" s="3"/>
      <c r="B31" s="3" t="s">
        <v>9</v>
      </c>
      <c r="C31" s="8" t="s">
        <v>37</v>
      </c>
      <c r="D31" s="9">
        <f t="shared" si="0"/>
        <v>0</v>
      </c>
      <c r="E31" s="9">
        <v>0</v>
      </c>
      <c r="F31" s="9">
        <f>SUM(G31:H31)</f>
        <v>0</v>
      </c>
      <c r="G31" s="16"/>
      <c r="H31" s="32"/>
    </row>
    <row r="32" spans="1:8" x14ac:dyDescent="0.15">
      <c r="A32" s="3"/>
      <c r="B32" s="3" t="s">
        <v>9</v>
      </c>
      <c r="C32" s="10" t="s">
        <v>38</v>
      </c>
      <c r="D32" s="9">
        <f t="shared" si="0"/>
        <v>0</v>
      </c>
      <c r="E32" s="9">
        <v>0</v>
      </c>
      <c r="F32" s="9">
        <f>SUM(G32:H32)</f>
        <v>0</v>
      </c>
      <c r="G32" s="16"/>
      <c r="H32" s="33"/>
    </row>
    <row r="33" spans="1:8" x14ac:dyDescent="0.15">
      <c r="A33" s="3"/>
      <c r="B33" s="4" t="s">
        <v>9</v>
      </c>
      <c r="C33" s="29" t="s">
        <v>39</v>
      </c>
      <c r="D33" s="30">
        <f>SUM(D4,D9,D17,D20,D22:D25,D29)</f>
        <v>77855</v>
      </c>
      <c r="E33" s="30">
        <f t="shared" ref="E33:G33" si="3">SUM(E4,E9,E17,E20,E22:E25,E29)</f>
        <v>430</v>
      </c>
      <c r="F33" s="30">
        <f t="shared" si="3"/>
        <v>69775</v>
      </c>
      <c r="G33" s="30">
        <f t="shared" si="3"/>
        <v>7650</v>
      </c>
      <c r="H33" s="33"/>
    </row>
    <row r="34" spans="1:8" x14ac:dyDescent="0.15">
      <c r="A34" s="3"/>
      <c r="B34" s="3" t="s">
        <v>20</v>
      </c>
      <c r="C34" s="24" t="s">
        <v>40</v>
      </c>
      <c r="D34" s="25">
        <f>SUM(D35:D41)</f>
        <v>54100</v>
      </c>
      <c r="E34" s="25">
        <f t="shared" ref="E34:G34" si="4">SUM(E35:E41)</f>
        <v>220</v>
      </c>
      <c r="F34" s="25">
        <f t="shared" si="4"/>
        <v>47580</v>
      </c>
      <c r="G34" s="25">
        <f t="shared" si="4"/>
        <v>6300</v>
      </c>
      <c r="H34" s="32"/>
    </row>
    <row r="35" spans="1:8" x14ac:dyDescent="0.15">
      <c r="A35" s="3"/>
      <c r="B35" s="3" t="s">
        <v>41</v>
      </c>
      <c r="C35" s="8" t="s">
        <v>42</v>
      </c>
      <c r="D35" s="9">
        <f t="shared" si="0"/>
        <v>220</v>
      </c>
      <c r="E35" s="9">
        <v>220</v>
      </c>
      <c r="F35" s="9">
        <f>SUM(G35:H35)</f>
        <v>0</v>
      </c>
      <c r="G35" s="16"/>
      <c r="H35" s="32"/>
    </row>
    <row r="36" spans="1:8" x14ac:dyDescent="0.15">
      <c r="A36" s="3"/>
      <c r="B36" s="3" t="s">
        <v>9</v>
      </c>
      <c r="C36" s="8" t="s">
        <v>43</v>
      </c>
      <c r="D36" s="9">
        <f t="shared" si="0"/>
        <v>30050</v>
      </c>
      <c r="E36" s="9">
        <v>0</v>
      </c>
      <c r="F36" s="9">
        <v>27000</v>
      </c>
      <c r="G36" s="16">
        <v>3050</v>
      </c>
      <c r="H36" s="32"/>
    </row>
    <row r="37" spans="1:8" x14ac:dyDescent="0.15">
      <c r="A37" s="3"/>
      <c r="B37" s="3" t="s">
        <v>9</v>
      </c>
      <c r="C37" s="8" t="s">
        <v>44</v>
      </c>
      <c r="D37" s="9">
        <f t="shared" si="0"/>
        <v>8350</v>
      </c>
      <c r="E37" s="9">
        <v>0</v>
      </c>
      <c r="F37" s="9">
        <v>7600</v>
      </c>
      <c r="G37" s="16">
        <v>750</v>
      </c>
      <c r="H37" s="32"/>
    </row>
    <row r="38" spans="1:8" x14ac:dyDescent="0.15">
      <c r="A38" s="3"/>
      <c r="B38" s="3" t="s">
        <v>9</v>
      </c>
      <c r="C38" s="8" t="s">
        <v>45</v>
      </c>
      <c r="D38" s="9">
        <f t="shared" si="0"/>
        <v>6980</v>
      </c>
      <c r="E38" s="9">
        <v>0</v>
      </c>
      <c r="F38" s="9">
        <v>5480</v>
      </c>
      <c r="G38" s="16">
        <v>1500</v>
      </c>
      <c r="H38" s="32"/>
    </row>
    <row r="39" spans="1:8" x14ac:dyDescent="0.15">
      <c r="A39" s="3"/>
      <c r="B39" s="3" t="s">
        <v>9</v>
      </c>
      <c r="C39" s="8" t="s">
        <v>46</v>
      </c>
      <c r="D39" s="9">
        <f t="shared" si="0"/>
        <v>0</v>
      </c>
      <c r="E39" s="9">
        <v>0</v>
      </c>
      <c r="F39" s="9">
        <f>SUM(G39:H39)</f>
        <v>0</v>
      </c>
      <c r="G39" s="16"/>
      <c r="H39" s="32"/>
    </row>
    <row r="40" spans="1:8" x14ac:dyDescent="0.15">
      <c r="A40" s="3"/>
      <c r="B40" s="3" t="s">
        <v>9</v>
      </c>
      <c r="C40" s="8" t="s">
        <v>47</v>
      </c>
      <c r="D40" s="9">
        <f t="shared" si="0"/>
        <v>1700</v>
      </c>
      <c r="E40" s="9">
        <v>0</v>
      </c>
      <c r="F40" s="9">
        <v>1500</v>
      </c>
      <c r="G40" s="16">
        <v>200</v>
      </c>
      <c r="H40" s="32"/>
    </row>
    <row r="41" spans="1:8" x14ac:dyDescent="0.15">
      <c r="A41" s="3"/>
      <c r="B41" s="3" t="s">
        <v>9</v>
      </c>
      <c r="C41" s="8" t="s">
        <v>48</v>
      </c>
      <c r="D41" s="9">
        <f t="shared" si="0"/>
        <v>6800</v>
      </c>
      <c r="E41" s="9">
        <v>0</v>
      </c>
      <c r="F41" s="9">
        <v>6000</v>
      </c>
      <c r="G41" s="16">
        <v>800</v>
      </c>
      <c r="H41" s="32"/>
    </row>
    <row r="42" spans="1:8" x14ac:dyDescent="0.15">
      <c r="A42" s="3"/>
      <c r="B42" s="3" t="s">
        <v>9</v>
      </c>
      <c r="C42" s="24" t="s">
        <v>49</v>
      </c>
      <c r="D42" s="25">
        <f t="shared" si="0"/>
        <v>8751</v>
      </c>
      <c r="E42" s="25">
        <f>SUM(E43:E65)</f>
        <v>0</v>
      </c>
      <c r="F42" s="25">
        <f t="shared" ref="F42:G42" si="5">SUM(F43:F65)</f>
        <v>7621</v>
      </c>
      <c r="G42" s="25">
        <f t="shared" si="5"/>
        <v>1130</v>
      </c>
      <c r="H42" s="32"/>
    </row>
    <row r="43" spans="1:8" x14ac:dyDescent="0.15">
      <c r="A43" s="3"/>
      <c r="B43" s="3" t="s">
        <v>9</v>
      </c>
      <c r="C43" s="8" t="s">
        <v>50</v>
      </c>
      <c r="D43" s="9">
        <f t="shared" si="0"/>
        <v>0</v>
      </c>
      <c r="E43" s="9">
        <v>0</v>
      </c>
      <c r="F43" s="9">
        <f>SUM(G43:H43)</f>
        <v>0</v>
      </c>
      <c r="G43" s="16"/>
      <c r="H43" s="32"/>
    </row>
    <row r="44" spans="1:8" x14ac:dyDescent="0.15">
      <c r="A44" s="3"/>
      <c r="B44" s="3" t="s">
        <v>9</v>
      </c>
      <c r="C44" s="8" t="s">
        <v>51</v>
      </c>
      <c r="D44" s="9">
        <f t="shared" si="0"/>
        <v>0</v>
      </c>
      <c r="E44" s="9">
        <v>0</v>
      </c>
      <c r="F44" s="9">
        <f>SUM(G44:H44)</f>
        <v>0</v>
      </c>
      <c r="G44" s="16"/>
      <c r="H44" s="32"/>
    </row>
    <row r="45" spans="1:8" x14ac:dyDescent="0.15">
      <c r="A45" s="3"/>
      <c r="B45" s="3" t="s">
        <v>9</v>
      </c>
      <c r="C45" s="8" t="s">
        <v>52</v>
      </c>
      <c r="D45" s="9">
        <f t="shared" si="0"/>
        <v>0</v>
      </c>
      <c r="E45" s="9">
        <v>0</v>
      </c>
      <c r="F45" s="9"/>
      <c r="G45" s="16"/>
      <c r="H45" s="32"/>
    </row>
    <row r="46" spans="1:8" x14ac:dyDescent="0.15">
      <c r="A46" s="3"/>
      <c r="B46" s="3" t="s">
        <v>9</v>
      </c>
      <c r="C46" s="8" t="s">
        <v>53</v>
      </c>
      <c r="D46" s="9">
        <f t="shared" si="0"/>
        <v>0</v>
      </c>
      <c r="E46" s="9">
        <v>0</v>
      </c>
      <c r="F46" s="9">
        <f>SUM(G46:H46)</f>
        <v>0</v>
      </c>
      <c r="G46" s="16"/>
      <c r="H46" s="32"/>
    </row>
    <row r="47" spans="1:8" x14ac:dyDescent="0.15">
      <c r="A47" s="3"/>
      <c r="B47" s="3" t="s">
        <v>9</v>
      </c>
      <c r="C47" s="8" t="s">
        <v>54</v>
      </c>
      <c r="D47" s="9">
        <f t="shared" si="0"/>
        <v>135</v>
      </c>
      <c r="E47" s="9">
        <v>0</v>
      </c>
      <c r="F47" s="9">
        <v>125</v>
      </c>
      <c r="G47" s="16">
        <v>10</v>
      </c>
      <c r="H47" s="32"/>
    </row>
    <row r="48" spans="1:8" x14ac:dyDescent="0.15">
      <c r="A48" s="3"/>
      <c r="B48" s="3" t="s">
        <v>9</v>
      </c>
      <c r="C48" s="8" t="s">
        <v>55</v>
      </c>
      <c r="D48" s="9">
        <f t="shared" si="0"/>
        <v>0</v>
      </c>
      <c r="E48" s="9">
        <v>0</v>
      </c>
      <c r="F48" s="9">
        <f>SUM(G48:H48)</f>
        <v>0</v>
      </c>
      <c r="G48" s="16"/>
      <c r="H48" s="32"/>
    </row>
    <row r="49" spans="1:8" x14ac:dyDescent="0.15">
      <c r="A49" s="3"/>
      <c r="B49" s="3" t="s">
        <v>9</v>
      </c>
      <c r="C49" s="8" t="s">
        <v>56</v>
      </c>
      <c r="D49" s="9">
        <f t="shared" si="0"/>
        <v>25</v>
      </c>
      <c r="E49" s="9">
        <v>0</v>
      </c>
      <c r="F49" s="9">
        <v>25</v>
      </c>
      <c r="G49" s="16"/>
      <c r="H49" s="32"/>
    </row>
    <row r="50" spans="1:8" x14ac:dyDescent="0.15">
      <c r="A50" s="3"/>
      <c r="B50" s="3" t="s">
        <v>9</v>
      </c>
      <c r="C50" s="8" t="s">
        <v>57</v>
      </c>
      <c r="D50" s="9">
        <f t="shared" si="0"/>
        <v>346</v>
      </c>
      <c r="E50" s="9">
        <v>0</v>
      </c>
      <c r="F50" s="9">
        <v>96</v>
      </c>
      <c r="G50" s="16">
        <v>250</v>
      </c>
      <c r="H50" s="32"/>
    </row>
    <row r="51" spans="1:8" x14ac:dyDescent="0.15">
      <c r="A51" s="3"/>
      <c r="B51" s="3" t="s">
        <v>9</v>
      </c>
      <c r="C51" s="8" t="s">
        <v>58</v>
      </c>
      <c r="D51" s="9">
        <f t="shared" si="0"/>
        <v>165</v>
      </c>
      <c r="E51" s="9">
        <v>0</v>
      </c>
      <c r="F51" s="9">
        <v>145</v>
      </c>
      <c r="G51" s="16">
        <v>20</v>
      </c>
      <c r="H51" s="32"/>
    </row>
    <row r="52" spans="1:8" x14ac:dyDescent="0.15">
      <c r="A52" s="3"/>
      <c r="B52" s="3" t="s">
        <v>9</v>
      </c>
      <c r="C52" s="8" t="s">
        <v>59</v>
      </c>
      <c r="D52" s="9">
        <f t="shared" si="0"/>
        <v>0</v>
      </c>
      <c r="E52" s="9">
        <v>0</v>
      </c>
      <c r="F52" s="9">
        <f>SUM(G52:H52)</f>
        <v>0</v>
      </c>
      <c r="G52" s="16"/>
      <c r="H52" s="32"/>
    </row>
    <row r="53" spans="1:8" x14ac:dyDescent="0.15">
      <c r="A53" s="3"/>
      <c r="B53" s="3" t="s">
        <v>9</v>
      </c>
      <c r="C53" s="8" t="s">
        <v>60</v>
      </c>
      <c r="D53" s="9">
        <f t="shared" si="0"/>
        <v>0</v>
      </c>
      <c r="E53" s="9">
        <v>0</v>
      </c>
      <c r="F53" s="9">
        <f>SUM(G53:H53)</f>
        <v>0</v>
      </c>
      <c r="G53" s="16"/>
      <c r="H53" s="32"/>
    </row>
    <row r="54" spans="1:8" x14ac:dyDescent="0.15">
      <c r="A54" s="3"/>
      <c r="B54" s="3" t="s">
        <v>9</v>
      </c>
      <c r="C54" s="8" t="s">
        <v>61</v>
      </c>
      <c r="D54" s="9">
        <f t="shared" si="0"/>
        <v>1360</v>
      </c>
      <c r="E54" s="9">
        <v>0</v>
      </c>
      <c r="F54" s="9">
        <v>1000</v>
      </c>
      <c r="G54" s="16">
        <v>360</v>
      </c>
      <c r="H54" s="32"/>
    </row>
    <row r="55" spans="1:8" x14ac:dyDescent="0.15">
      <c r="A55" s="3"/>
      <c r="B55" s="3" t="s">
        <v>9</v>
      </c>
      <c r="C55" s="8" t="s">
        <v>62</v>
      </c>
      <c r="D55" s="9">
        <f t="shared" si="0"/>
        <v>0</v>
      </c>
      <c r="E55" s="9">
        <v>0</v>
      </c>
      <c r="F55" s="9">
        <f>SUM(G55:H55)</f>
        <v>0</v>
      </c>
      <c r="G55" s="16"/>
      <c r="H55" s="32"/>
    </row>
    <row r="56" spans="1:8" x14ac:dyDescent="0.15">
      <c r="A56" s="3"/>
      <c r="B56" s="3" t="s">
        <v>9</v>
      </c>
      <c r="C56" s="8" t="s">
        <v>63</v>
      </c>
      <c r="D56" s="9">
        <f t="shared" si="0"/>
        <v>650</v>
      </c>
      <c r="E56" s="9">
        <v>0</v>
      </c>
      <c r="F56" s="9">
        <v>600</v>
      </c>
      <c r="G56" s="16">
        <v>50</v>
      </c>
      <c r="H56" s="32"/>
    </row>
    <row r="57" spans="1:8" x14ac:dyDescent="0.15">
      <c r="A57" s="3"/>
      <c r="B57" s="3" t="s">
        <v>9</v>
      </c>
      <c r="C57" s="8" t="s">
        <v>64</v>
      </c>
      <c r="D57" s="9">
        <f t="shared" si="0"/>
        <v>320</v>
      </c>
      <c r="E57" s="9">
        <v>0</v>
      </c>
      <c r="F57" s="9">
        <v>320</v>
      </c>
      <c r="G57" s="16"/>
      <c r="H57" s="32"/>
    </row>
    <row r="58" spans="1:8" x14ac:dyDescent="0.15">
      <c r="A58" s="3"/>
      <c r="B58" s="3" t="s">
        <v>9</v>
      </c>
      <c r="C58" s="8" t="s">
        <v>65</v>
      </c>
      <c r="D58" s="9">
        <f t="shared" si="0"/>
        <v>1340</v>
      </c>
      <c r="E58" s="9">
        <v>0</v>
      </c>
      <c r="F58" s="9">
        <v>1340</v>
      </c>
      <c r="G58" s="16"/>
      <c r="H58" s="32"/>
    </row>
    <row r="59" spans="1:8" x14ac:dyDescent="0.15">
      <c r="A59" s="3"/>
      <c r="B59" s="3" t="s">
        <v>9</v>
      </c>
      <c r="C59" s="8" t="s">
        <v>66</v>
      </c>
      <c r="D59" s="9">
        <f t="shared" si="0"/>
        <v>0</v>
      </c>
      <c r="E59" s="9">
        <v>0</v>
      </c>
      <c r="F59" s="9">
        <f>SUM(G59:H59)</f>
        <v>0</v>
      </c>
      <c r="G59" s="16"/>
      <c r="H59" s="32"/>
    </row>
    <row r="60" spans="1:8" x14ac:dyDescent="0.15">
      <c r="A60" s="3"/>
      <c r="B60" s="3" t="s">
        <v>9</v>
      </c>
      <c r="C60" s="8" t="s">
        <v>67</v>
      </c>
      <c r="D60" s="9">
        <f t="shared" si="0"/>
        <v>0</v>
      </c>
      <c r="E60" s="9">
        <v>0</v>
      </c>
      <c r="F60" s="9">
        <f>SUM(G60:H60)</f>
        <v>0</v>
      </c>
      <c r="G60" s="16"/>
      <c r="H60" s="32"/>
    </row>
    <row r="61" spans="1:8" x14ac:dyDescent="0.15">
      <c r="A61" s="3"/>
      <c r="B61" s="3" t="s">
        <v>9</v>
      </c>
      <c r="C61" s="8" t="s">
        <v>68</v>
      </c>
      <c r="D61" s="9">
        <f t="shared" si="0"/>
        <v>0</v>
      </c>
      <c r="E61" s="9">
        <v>0</v>
      </c>
      <c r="F61" s="9">
        <f>SUM(G61:H61)</f>
        <v>0</v>
      </c>
      <c r="G61" s="16"/>
      <c r="H61" s="32"/>
    </row>
    <row r="62" spans="1:8" x14ac:dyDescent="0.15">
      <c r="A62" s="3"/>
      <c r="B62" s="3" t="s">
        <v>9</v>
      </c>
      <c r="C62" s="8" t="s">
        <v>69</v>
      </c>
      <c r="D62" s="9">
        <f t="shared" si="0"/>
        <v>3560</v>
      </c>
      <c r="E62" s="9">
        <v>0</v>
      </c>
      <c r="F62" s="9">
        <v>3200</v>
      </c>
      <c r="G62" s="16">
        <v>360</v>
      </c>
      <c r="H62" s="32"/>
    </row>
    <row r="63" spans="1:8" x14ac:dyDescent="0.15">
      <c r="A63" s="3"/>
      <c r="B63" s="3" t="s">
        <v>9</v>
      </c>
      <c r="C63" s="8" t="s">
        <v>70</v>
      </c>
      <c r="D63" s="9">
        <f t="shared" si="0"/>
        <v>0</v>
      </c>
      <c r="E63" s="9">
        <v>0</v>
      </c>
      <c r="F63" s="9">
        <f>SUM(G63:H63)</f>
        <v>0</v>
      </c>
      <c r="G63" s="16"/>
      <c r="H63" s="32"/>
    </row>
    <row r="64" spans="1:8" x14ac:dyDescent="0.15">
      <c r="A64" s="3"/>
      <c r="B64" s="3" t="s">
        <v>9</v>
      </c>
      <c r="C64" s="8" t="s">
        <v>71</v>
      </c>
      <c r="D64" s="9">
        <f t="shared" si="0"/>
        <v>750</v>
      </c>
      <c r="E64" s="9">
        <v>0</v>
      </c>
      <c r="F64" s="9">
        <v>720</v>
      </c>
      <c r="G64" s="16">
        <v>30</v>
      </c>
      <c r="H64" s="32"/>
    </row>
    <row r="65" spans="1:8" x14ac:dyDescent="0.15">
      <c r="A65" s="3"/>
      <c r="B65" s="3" t="s">
        <v>9</v>
      </c>
      <c r="C65" s="8" t="s">
        <v>72</v>
      </c>
      <c r="D65" s="9">
        <f t="shared" si="0"/>
        <v>100</v>
      </c>
      <c r="E65" s="9">
        <v>0</v>
      </c>
      <c r="F65" s="9">
        <f>SUM(G65:H65)</f>
        <v>50</v>
      </c>
      <c r="G65" s="16">
        <v>50</v>
      </c>
      <c r="H65" s="32"/>
    </row>
    <row r="66" spans="1:8" x14ac:dyDescent="0.15">
      <c r="A66" s="3"/>
      <c r="B66" s="3" t="s">
        <v>9</v>
      </c>
      <c r="C66" s="24" t="s">
        <v>73</v>
      </c>
      <c r="D66" s="25">
        <f t="shared" si="0"/>
        <v>3674</v>
      </c>
      <c r="E66" s="25">
        <f>SUM(E67:E89)</f>
        <v>65</v>
      </c>
      <c r="F66" s="25">
        <f t="shared" ref="F66:G66" si="6">SUM(F67:F89)</f>
        <v>3399</v>
      </c>
      <c r="G66" s="25">
        <f t="shared" si="6"/>
        <v>210</v>
      </c>
      <c r="H66" s="31"/>
    </row>
    <row r="67" spans="1:8" x14ac:dyDescent="0.15">
      <c r="A67" s="3"/>
      <c r="B67" s="3" t="s">
        <v>9</v>
      </c>
      <c r="C67" s="8" t="s">
        <v>74</v>
      </c>
      <c r="D67" s="9">
        <f t="shared" si="0"/>
        <v>236</v>
      </c>
      <c r="E67" s="9">
        <v>0</v>
      </c>
      <c r="F67" s="9">
        <v>216</v>
      </c>
      <c r="G67" s="16">
        <v>20</v>
      </c>
      <c r="H67" s="32"/>
    </row>
    <row r="68" spans="1:8" x14ac:dyDescent="0.15">
      <c r="A68" s="3"/>
      <c r="B68" s="3" t="s">
        <v>9</v>
      </c>
      <c r="C68" s="8" t="s">
        <v>75</v>
      </c>
      <c r="D68" s="9">
        <f t="shared" si="0"/>
        <v>0</v>
      </c>
      <c r="E68" s="9">
        <v>0</v>
      </c>
      <c r="F68" s="9">
        <f>SUM(G68:H68)</f>
        <v>0</v>
      </c>
      <c r="G68" s="16"/>
      <c r="H68" s="32"/>
    </row>
    <row r="69" spans="1:8" x14ac:dyDescent="0.15">
      <c r="A69" s="3"/>
      <c r="B69" s="3" t="s">
        <v>9</v>
      </c>
      <c r="C69" s="8" t="s">
        <v>76</v>
      </c>
      <c r="D69" s="9">
        <f t="shared" si="0"/>
        <v>190</v>
      </c>
      <c r="E69" s="9">
        <v>0</v>
      </c>
      <c r="F69" s="9">
        <v>190</v>
      </c>
      <c r="G69" s="16"/>
      <c r="H69" s="32"/>
    </row>
    <row r="70" spans="1:8" x14ac:dyDescent="0.15">
      <c r="A70" s="3"/>
      <c r="B70" s="3" t="s">
        <v>9</v>
      </c>
      <c r="C70" s="8" t="s">
        <v>77</v>
      </c>
      <c r="D70" s="9">
        <f t="shared" ref="D70:D128" si="7">SUM(E70:G70)</f>
        <v>183</v>
      </c>
      <c r="E70" s="9">
        <v>0</v>
      </c>
      <c r="F70" s="9">
        <v>183</v>
      </c>
      <c r="G70" s="16"/>
      <c r="H70" s="32"/>
    </row>
    <row r="71" spans="1:8" x14ac:dyDescent="0.15">
      <c r="A71" s="3"/>
      <c r="B71" s="3" t="s">
        <v>9</v>
      </c>
      <c r="C71" s="8" t="s">
        <v>78</v>
      </c>
      <c r="D71" s="9">
        <f t="shared" si="7"/>
        <v>375</v>
      </c>
      <c r="E71" s="9">
        <v>3</v>
      </c>
      <c r="F71" s="9">
        <v>362</v>
      </c>
      <c r="G71" s="16">
        <v>10</v>
      </c>
      <c r="H71" s="32"/>
    </row>
    <row r="72" spans="1:8" x14ac:dyDescent="0.15">
      <c r="A72" s="3"/>
      <c r="B72" s="3" t="s">
        <v>9</v>
      </c>
      <c r="C72" s="8" t="s">
        <v>79</v>
      </c>
      <c r="D72" s="9">
        <f t="shared" si="7"/>
        <v>171</v>
      </c>
      <c r="E72" s="9">
        <v>3</v>
      </c>
      <c r="F72" s="9">
        <v>168</v>
      </c>
      <c r="G72" s="16"/>
      <c r="H72" s="32"/>
    </row>
    <row r="73" spans="1:8" x14ac:dyDescent="0.15">
      <c r="A73" s="3"/>
      <c r="B73" s="3" t="s">
        <v>9</v>
      </c>
      <c r="C73" s="8" t="s">
        <v>61</v>
      </c>
      <c r="D73" s="9">
        <f t="shared" si="7"/>
        <v>0</v>
      </c>
      <c r="E73" s="9">
        <v>0</v>
      </c>
      <c r="F73" s="9">
        <f>SUM(G73:H73)</f>
        <v>0</v>
      </c>
      <c r="G73" s="16"/>
      <c r="H73" s="32"/>
    </row>
    <row r="74" spans="1:8" x14ac:dyDescent="0.15">
      <c r="A74" s="3"/>
      <c r="B74" s="3" t="s">
        <v>9</v>
      </c>
      <c r="C74" s="8" t="s">
        <v>62</v>
      </c>
      <c r="D74" s="9">
        <f t="shared" si="7"/>
        <v>0</v>
      </c>
      <c r="E74" s="9">
        <v>0</v>
      </c>
      <c r="F74" s="9">
        <f>SUM(G74:H74)</f>
        <v>0</v>
      </c>
      <c r="G74" s="16"/>
      <c r="H74" s="32"/>
    </row>
    <row r="75" spans="1:8" x14ac:dyDescent="0.15">
      <c r="A75" s="3"/>
      <c r="B75" s="3" t="s">
        <v>9</v>
      </c>
      <c r="C75" s="8" t="s">
        <v>80</v>
      </c>
      <c r="D75" s="9">
        <f t="shared" si="7"/>
        <v>1045</v>
      </c>
      <c r="E75" s="9">
        <v>0</v>
      </c>
      <c r="F75" s="9">
        <v>995</v>
      </c>
      <c r="G75" s="16">
        <v>50</v>
      </c>
      <c r="H75" s="32"/>
    </row>
    <row r="76" spans="1:8" x14ac:dyDescent="0.15">
      <c r="A76" s="3"/>
      <c r="B76" s="3" t="s">
        <v>9</v>
      </c>
      <c r="C76" s="8" t="s">
        <v>81</v>
      </c>
      <c r="D76" s="9">
        <f t="shared" si="7"/>
        <v>480</v>
      </c>
      <c r="E76" s="9">
        <v>15</v>
      </c>
      <c r="F76" s="9">
        <v>335</v>
      </c>
      <c r="G76" s="16">
        <v>130</v>
      </c>
      <c r="H76" s="32"/>
    </row>
    <row r="77" spans="1:8" x14ac:dyDescent="0.15">
      <c r="A77" s="3"/>
      <c r="B77" s="3" t="s">
        <v>9</v>
      </c>
      <c r="C77" s="8" t="s">
        <v>82</v>
      </c>
      <c r="D77" s="9">
        <f t="shared" si="7"/>
        <v>3</v>
      </c>
      <c r="E77" s="9">
        <v>3</v>
      </c>
      <c r="F77" s="9">
        <f>SUM(G77:H77)</f>
        <v>0</v>
      </c>
      <c r="G77" s="16"/>
      <c r="H77" s="32"/>
    </row>
    <row r="78" spans="1:8" x14ac:dyDescent="0.15">
      <c r="A78" s="3"/>
      <c r="B78" s="3" t="s">
        <v>9</v>
      </c>
      <c r="C78" s="8" t="s">
        <v>83</v>
      </c>
      <c r="D78" s="9">
        <f t="shared" si="7"/>
        <v>30</v>
      </c>
      <c r="E78" s="9">
        <v>0</v>
      </c>
      <c r="F78" s="9">
        <v>30</v>
      </c>
      <c r="G78" s="16"/>
      <c r="H78" s="32"/>
    </row>
    <row r="79" spans="1:8" x14ac:dyDescent="0.15">
      <c r="A79" s="3"/>
      <c r="B79" s="3" t="s">
        <v>9</v>
      </c>
      <c r="C79" s="8" t="s">
        <v>84</v>
      </c>
      <c r="D79" s="9">
        <f t="shared" si="7"/>
        <v>545</v>
      </c>
      <c r="E79" s="9">
        <v>0</v>
      </c>
      <c r="F79" s="9">
        <v>545</v>
      </c>
      <c r="G79" s="16"/>
      <c r="H79" s="32"/>
    </row>
    <row r="80" spans="1:8" x14ac:dyDescent="0.15">
      <c r="A80" s="3"/>
      <c r="B80" s="3" t="s">
        <v>9</v>
      </c>
      <c r="C80" s="8" t="s">
        <v>85</v>
      </c>
      <c r="D80" s="9">
        <f t="shared" si="7"/>
        <v>159</v>
      </c>
      <c r="E80" s="9">
        <v>4</v>
      </c>
      <c r="F80" s="9">
        <v>155</v>
      </c>
      <c r="G80" s="16"/>
      <c r="H80" s="32"/>
    </row>
    <row r="81" spans="1:8" x14ac:dyDescent="0.15">
      <c r="A81" s="3"/>
      <c r="B81" s="3" t="s">
        <v>9</v>
      </c>
      <c r="C81" s="8" t="s">
        <v>64</v>
      </c>
      <c r="D81" s="9">
        <f t="shared" si="7"/>
        <v>0</v>
      </c>
      <c r="E81" s="9">
        <v>0</v>
      </c>
      <c r="F81" s="9">
        <f>SUM(G81:H81)</f>
        <v>0</v>
      </c>
      <c r="G81" s="16"/>
      <c r="H81" s="32"/>
    </row>
    <row r="82" spans="1:8" x14ac:dyDescent="0.15">
      <c r="A82" s="3"/>
      <c r="B82" s="3" t="s">
        <v>9</v>
      </c>
      <c r="C82" s="8" t="s">
        <v>65</v>
      </c>
      <c r="D82" s="9">
        <f t="shared" si="7"/>
        <v>0</v>
      </c>
      <c r="E82" s="9">
        <v>0</v>
      </c>
      <c r="F82" s="9">
        <f>SUM(G82:H82)</f>
        <v>0</v>
      </c>
      <c r="G82" s="16"/>
      <c r="H82" s="32"/>
    </row>
    <row r="83" spans="1:8" x14ac:dyDescent="0.15">
      <c r="A83" s="3"/>
      <c r="B83" s="3" t="s">
        <v>9</v>
      </c>
      <c r="C83" s="8" t="s">
        <v>86</v>
      </c>
      <c r="D83" s="9">
        <f t="shared" si="7"/>
        <v>0</v>
      </c>
      <c r="E83" s="9">
        <v>0</v>
      </c>
      <c r="F83" s="9">
        <f>SUM(G83:H83)</f>
        <v>0</v>
      </c>
      <c r="G83" s="16"/>
      <c r="H83" s="32"/>
    </row>
    <row r="84" spans="1:8" x14ac:dyDescent="0.15">
      <c r="A84" s="3"/>
      <c r="B84" s="3" t="s">
        <v>9</v>
      </c>
      <c r="C84" s="8" t="s">
        <v>87</v>
      </c>
      <c r="D84" s="9">
        <f t="shared" si="7"/>
        <v>25</v>
      </c>
      <c r="E84" s="9">
        <v>5</v>
      </c>
      <c r="F84" s="9">
        <v>20</v>
      </c>
      <c r="G84" s="16"/>
      <c r="H84" s="32"/>
    </row>
    <row r="85" spans="1:8" x14ac:dyDescent="0.15">
      <c r="A85" s="3"/>
      <c r="B85" s="3" t="s">
        <v>9</v>
      </c>
      <c r="C85" s="8" t="s">
        <v>88</v>
      </c>
      <c r="D85" s="9">
        <f t="shared" si="7"/>
        <v>100</v>
      </c>
      <c r="E85" s="9">
        <v>0</v>
      </c>
      <c r="F85" s="9">
        <v>100</v>
      </c>
      <c r="G85" s="16"/>
      <c r="H85" s="32"/>
    </row>
    <row r="86" spans="1:8" x14ac:dyDescent="0.15">
      <c r="A86" s="3"/>
      <c r="B86" s="3" t="s">
        <v>9</v>
      </c>
      <c r="C86" s="8" t="s">
        <v>89</v>
      </c>
      <c r="D86" s="9">
        <f t="shared" si="7"/>
        <v>0</v>
      </c>
      <c r="E86" s="9">
        <v>0</v>
      </c>
      <c r="F86" s="9">
        <f>SUM(G86:H86)</f>
        <v>0</v>
      </c>
      <c r="G86" s="16"/>
      <c r="H86" s="32"/>
    </row>
    <row r="87" spans="1:8" x14ac:dyDescent="0.15">
      <c r="A87" s="3"/>
      <c r="B87" s="3" t="s">
        <v>9</v>
      </c>
      <c r="C87" s="8" t="s">
        <v>90</v>
      </c>
      <c r="D87" s="9">
        <f t="shared" si="7"/>
        <v>0</v>
      </c>
      <c r="E87" s="9">
        <v>0</v>
      </c>
      <c r="F87" s="9">
        <f>SUM(G87:H87)</f>
        <v>0</v>
      </c>
      <c r="G87" s="16"/>
      <c r="H87" s="32"/>
    </row>
    <row r="88" spans="1:8" x14ac:dyDescent="0.15">
      <c r="A88" s="3"/>
      <c r="B88" s="3" t="s">
        <v>9</v>
      </c>
      <c r="C88" s="8" t="s">
        <v>71</v>
      </c>
      <c r="D88" s="9">
        <f t="shared" si="7"/>
        <v>132</v>
      </c>
      <c r="E88" s="9">
        <v>32</v>
      </c>
      <c r="F88" s="9">
        <v>100</v>
      </c>
      <c r="G88" s="16"/>
      <c r="H88" s="32"/>
    </row>
    <row r="89" spans="1:8" x14ac:dyDescent="0.15">
      <c r="A89" s="3"/>
      <c r="B89" s="3" t="s">
        <v>9</v>
      </c>
      <c r="C89" s="8" t="s">
        <v>91</v>
      </c>
      <c r="D89" s="9">
        <f t="shared" si="7"/>
        <v>0</v>
      </c>
      <c r="E89" s="9">
        <v>0</v>
      </c>
      <c r="F89" s="9">
        <f>SUM(G89:H89)</f>
        <v>0</v>
      </c>
      <c r="G89" s="16"/>
      <c r="H89" s="32"/>
    </row>
    <row r="90" spans="1:8" x14ac:dyDescent="0.15">
      <c r="A90" s="3"/>
      <c r="B90" s="3" t="s">
        <v>9</v>
      </c>
      <c r="C90" s="24" t="s">
        <v>92</v>
      </c>
      <c r="D90" s="25">
        <f t="shared" si="7"/>
        <v>9695</v>
      </c>
      <c r="E90" s="25">
        <f>SUM(E91:E92)</f>
        <v>0</v>
      </c>
      <c r="F90" s="25">
        <f t="shared" ref="F90:G90" si="8">SUM(F91:F92)</f>
        <v>9695</v>
      </c>
      <c r="G90" s="25">
        <f t="shared" si="8"/>
        <v>0</v>
      </c>
      <c r="H90" s="31"/>
    </row>
    <row r="91" spans="1:8" x14ac:dyDescent="0.15">
      <c r="A91" s="3"/>
      <c r="B91" s="3" t="s">
        <v>9</v>
      </c>
      <c r="C91" s="8" t="s">
        <v>93</v>
      </c>
      <c r="D91" s="9">
        <f t="shared" si="7"/>
        <v>9695</v>
      </c>
      <c r="E91" s="9">
        <v>0</v>
      </c>
      <c r="F91" s="9">
        <v>9695</v>
      </c>
      <c r="G91" s="16"/>
      <c r="H91" s="32"/>
    </row>
    <row r="92" spans="1:8" x14ac:dyDescent="0.15">
      <c r="A92" s="3"/>
      <c r="B92" s="3" t="s">
        <v>9</v>
      </c>
      <c r="C92" s="8" t="s">
        <v>94</v>
      </c>
      <c r="D92" s="9">
        <f t="shared" si="7"/>
        <v>0</v>
      </c>
      <c r="E92" s="9">
        <v>0</v>
      </c>
      <c r="F92" s="9">
        <f t="shared" ref="F92:F103" si="9">SUM(G92:H92)</f>
        <v>0</v>
      </c>
      <c r="G92" s="16"/>
      <c r="H92" s="32"/>
    </row>
    <row r="93" spans="1:8" x14ac:dyDescent="0.15">
      <c r="A93" s="3"/>
      <c r="B93" s="3" t="s">
        <v>9</v>
      </c>
      <c r="C93" s="24" t="s">
        <v>95</v>
      </c>
      <c r="D93" s="9">
        <f t="shared" si="7"/>
        <v>0</v>
      </c>
      <c r="E93" s="9">
        <v>0</v>
      </c>
      <c r="F93" s="9">
        <f t="shared" si="9"/>
        <v>0</v>
      </c>
      <c r="G93" s="16"/>
      <c r="H93" s="32"/>
    </row>
    <row r="94" spans="1:8" x14ac:dyDescent="0.15">
      <c r="A94" s="3"/>
      <c r="B94" s="3" t="s">
        <v>9</v>
      </c>
      <c r="C94" s="24" t="s">
        <v>96</v>
      </c>
      <c r="D94" s="9">
        <f t="shared" si="7"/>
        <v>0</v>
      </c>
      <c r="E94" s="9">
        <v>0</v>
      </c>
      <c r="F94" s="9">
        <f t="shared" si="9"/>
        <v>0</v>
      </c>
      <c r="G94" s="16"/>
      <c r="H94" s="32"/>
    </row>
    <row r="95" spans="1:8" x14ac:dyDescent="0.15">
      <c r="A95" s="3"/>
      <c r="B95" s="3" t="s">
        <v>9</v>
      </c>
      <c r="C95" s="24" t="s">
        <v>97</v>
      </c>
      <c r="D95" s="25">
        <f t="shared" si="7"/>
        <v>140</v>
      </c>
      <c r="E95" s="25">
        <v>140</v>
      </c>
      <c r="F95" s="25">
        <f t="shared" si="9"/>
        <v>0</v>
      </c>
      <c r="G95" s="26"/>
      <c r="H95" s="32"/>
    </row>
    <row r="96" spans="1:8" x14ac:dyDescent="0.15">
      <c r="A96" s="3"/>
      <c r="B96" s="3" t="s">
        <v>9</v>
      </c>
      <c r="C96" s="24" t="s">
        <v>98</v>
      </c>
      <c r="D96" s="25">
        <f t="shared" si="7"/>
        <v>0</v>
      </c>
      <c r="E96" s="25">
        <v>0</v>
      </c>
      <c r="F96" s="25">
        <f t="shared" si="9"/>
        <v>0</v>
      </c>
      <c r="G96" s="26"/>
      <c r="H96" s="32"/>
    </row>
    <row r="97" spans="1:8" x14ac:dyDescent="0.15">
      <c r="A97" s="3"/>
      <c r="B97" s="3" t="s">
        <v>9</v>
      </c>
      <c r="C97" s="8" t="s">
        <v>99</v>
      </c>
      <c r="D97" s="9">
        <f t="shared" si="7"/>
        <v>0</v>
      </c>
      <c r="E97" s="9">
        <v>0</v>
      </c>
      <c r="F97" s="9">
        <f t="shared" si="9"/>
        <v>0</v>
      </c>
      <c r="G97" s="16"/>
      <c r="H97" s="32"/>
    </row>
    <row r="98" spans="1:8" x14ac:dyDescent="0.15">
      <c r="A98" s="3"/>
      <c r="B98" s="3" t="s">
        <v>9</v>
      </c>
      <c r="C98" s="8" t="s">
        <v>71</v>
      </c>
      <c r="D98" s="9">
        <f t="shared" si="7"/>
        <v>0</v>
      </c>
      <c r="E98" s="9">
        <v>0</v>
      </c>
      <c r="F98" s="9">
        <f t="shared" si="9"/>
        <v>0</v>
      </c>
      <c r="G98" s="16"/>
      <c r="H98" s="32"/>
    </row>
    <row r="99" spans="1:8" x14ac:dyDescent="0.15">
      <c r="A99" s="3"/>
      <c r="B99" s="3" t="s">
        <v>9</v>
      </c>
      <c r="C99" s="24" t="s">
        <v>100</v>
      </c>
      <c r="D99" s="9">
        <f t="shared" si="7"/>
        <v>0</v>
      </c>
      <c r="E99" s="9">
        <v>0</v>
      </c>
      <c r="F99" s="9">
        <f t="shared" si="9"/>
        <v>0</v>
      </c>
      <c r="G99" s="16"/>
      <c r="H99" s="32"/>
    </row>
    <row r="100" spans="1:8" x14ac:dyDescent="0.15">
      <c r="A100" s="3"/>
      <c r="B100" s="3" t="s">
        <v>9</v>
      </c>
      <c r="C100" s="8" t="s">
        <v>101</v>
      </c>
      <c r="D100" s="9">
        <f t="shared" si="7"/>
        <v>0</v>
      </c>
      <c r="E100" s="9">
        <v>0</v>
      </c>
      <c r="F100" s="9">
        <f t="shared" si="9"/>
        <v>0</v>
      </c>
      <c r="G100" s="16"/>
      <c r="H100" s="32"/>
    </row>
    <row r="101" spans="1:8" x14ac:dyDescent="0.15">
      <c r="A101" s="3"/>
      <c r="B101" s="3" t="s">
        <v>9</v>
      </c>
      <c r="C101" s="8" t="s">
        <v>102</v>
      </c>
      <c r="D101" s="9">
        <f t="shared" si="7"/>
        <v>0</v>
      </c>
      <c r="E101" s="9">
        <v>0</v>
      </c>
      <c r="F101" s="9">
        <f t="shared" si="9"/>
        <v>0</v>
      </c>
      <c r="G101" s="16"/>
      <c r="H101" s="32"/>
    </row>
    <row r="102" spans="1:8" x14ac:dyDescent="0.15">
      <c r="A102" s="3"/>
      <c r="B102" s="3" t="s">
        <v>9</v>
      </c>
      <c r="C102" s="8" t="s">
        <v>103</v>
      </c>
      <c r="D102" s="9">
        <f t="shared" si="7"/>
        <v>0</v>
      </c>
      <c r="E102" s="9">
        <v>0</v>
      </c>
      <c r="F102" s="9">
        <f t="shared" si="9"/>
        <v>0</v>
      </c>
      <c r="G102" s="16"/>
      <c r="H102" s="32"/>
    </row>
    <row r="103" spans="1:8" x14ac:dyDescent="0.15">
      <c r="A103" s="3"/>
      <c r="B103" s="3" t="s">
        <v>9</v>
      </c>
      <c r="C103" s="10" t="s">
        <v>104</v>
      </c>
      <c r="D103" s="9">
        <f t="shared" si="7"/>
        <v>0</v>
      </c>
      <c r="E103" s="11">
        <v>0</v>
      </c>
      <c r="F103" s="9">
        <f t="shared" si="9"/>
        <v>0</v>
      </c>
      <c r="G103" s="17"/>
      <c r="H103" s="33"/>
    </row>
    <row r="104" spans="1:8" x14ac:dyDescent="0.15">
      <c r="A104" s="3"/>
      <c r="B104" s="40" t="s">
        <v>9</v>
      </c>
      <c r="C104" s="29" t="s">
        <v>105</v>
      </c>
      <c r="D104" s="30">
        <f t="shared" si="7"/>
        <v>76360</v>
      </c>
      <c r="E104" s="30">
        <f>SUM(E34,E42,E66,E90,E93:E96,E99)</f>
        <v>425</v>
      </c>
      <c r="F104" s="30">
        <f>SUM(F34,F42,F66,F90,F93:F96,F99)</f>
        <v>68295</v>
      </c>
      <c r="G104" s="30">
        <f>SUM(G34,G42,G66,G90,G93:G96,G99)</f>
        <v>7640</v>
      </c>
      <c r="H104" s="42"/>
    </row>
    <row r="105" spans="1:8" x14ac:dyDescent="0.15">
      <c r="A105" s="4"/>
      <c r="B105" s="106" t="s">
        <v>106</v>
      </c>
      <c r="C105" s="107"/>
      <c r="D105" s="30">
        <f t="shared" si="7"/>
        <v>1495</v>
      </c>
      <c r="E105" s="30">
        <f>E33-E104</f>
        <v>5</v>
      </c>
      <c r="F105" s="30">
        <f>F33-F104</f>
        <v>1480</v>
      </c>
      <c r="G105" s="30">
        <f>G33-G104</f>
        <v>10</v>
      </c>
      <c r="H105" s="42"/>
    </row>
    <row r="106" spans="1:8" x14ac:dyDescent="0.15">
      <c r="A106" s="5" t="s">
        <v>107</v>
      </c>
      <c r="B106" s="5" t="s">
        <v>3</v>
      </c>
      <c r="C106" s="39" t="s">
        <v>108</v>
      </c>
      <c r="D106" s="9">
        <f t="shared" si="7"/>
        <v>0</v>
      </c>
      <c r="E106" s="9">
        <v>0</v>
      </c>
      <c r="F106" s="9">
        <f>SUM(G106:H106)</f>
        <v>0</v>
      </c>
      <c r="G106" s="16"/>
      <c r="H106" s="32"/>
    </row>
    <row r="107" spans="1:8" x14ac:dyDescent="0.15">
      <c r="A107" s="3" t="s">
        <v>109</v>
      </c>
      <c r="B107" s="3" t="s">
        <v>6</v>
      </c>
      <c r="C107" s="8" t="s">
        <v>110</v>
      </c>
      <c r="D107" s="9">
        <f t="shared" si="7"/>
        <v>0</v>
      </c>
      <c r="E107" s="9">
        <v>0</v>
      </c>
      <c r="F107" s="9">
        <f>SUM(G107:H107)</f>
        <v>0</v>
      </c>
      <c r="G107" s="16"/>
      <c r="H107" s="32"/>
    </row>
    <row r="108" spans="1:8" x14ac:dyDescent="0.15">
      <c r="A108" s="3" t="s">
        <v>111</v>
      </c>
      <c r="B108" s="3" t="s">
        <v>9</v>
      </c>
      <c r="C108" s="8" t="s">
        <v>112</v>
      </c>
      <c r="D108" s="9">
        <f t="shared" si="7"/>
        <v>0</v>
      </c>
      <c r="E108" s="9">
        <v>0</v>
      </c>
      <c r="F108" s="9">
        <f>SUM(G108:H108)</f>
        <v>0</v>
      </c>
      <c r="G108" s="16"/>
      <c r="H108" s="32"/>
    </row>
    <row r="109" spans="1:8" x14ac:dyDescent="0.15">
      <c r="A109" s="3" t="s">
        <v>113</v>
      </c>
      <c r="B109" s="3" t="s">
        <v>9</v>
      </c>
      <c r="C109" s="24" t="s">
        <v>114</v>
      </c>
      <c r="D109" s="25">
        <f t="shared" si="7"/>
        <v>300</v>
      </c>
      <c r="E109" s="25">
        <f>SUM(E110:E111)</f>
        <v>0</v>
      </c>
      <c r="F109" s="25">
        <f t="shared" ref="F109:G109" si="10">SUM(F110:F111)</f>
        <v>300</v>
      </c>
      <c r="G109" s="25">
        <f t="shared" si="10"/>
        <v>0</v>
      </c>
      <c r="H109" s="31"/>
    </row>
    <row r="110" spans="1:8" x14ac:dyDescent="0.15">
      <c r="A110" s="3" t="s">
        <v>115</v>
      </c>
      <c r="B110" s="3" t="s">
        <v>9</v>
      </c>
      <c r="C110" s="8" t="s">
        <v>116</v>
      </c>
      <c r="D110" s="9">
        <f t="shared" si="7"/>
        <v>300</v>
      </c>
      <c r="E110" s="9">
        <v>0</v>
      </c>
      <c r="F110" s="9">
        <v>300</v>
      </c>
      <c r="G110" s="16"/>
      <c r="H110" s="32" t="s">
        <v>200</v>
      </c>
    </row>
    <row r="111" spans="1:8" x14ac:dyDescent="0.15">
      <c r="A111" s="3" t="s">
        <v>13</v>
      </c>
      <c r="B111" s="3" t="s">
        <v>9</v>
      </c>
      <c r="C111" s="8" t="s">
        <v>117</v>
      </c>
      <c r="D111" s="9">
        <f t="shared" si="7"/>
        <v>0</v>
      </c>
      <c r="E111" s="9">
        <v>0</v>
      </c>
      <c r="F111" s="9">
        <f t="shared" ref="F111:F118" si="11">SUM(G111:H111)</f>
        <v>0</v>
      </c>
      <c r="G111" s="16"/>
      <c r="H111" s="32"/>
    </row>
    <row r="112" spans="1:8" x14ac:dyDescent="0.15">
      <c r="A112" s="3" t="s">
        <v>15</v>
      </c>
      <c r="B112" s="3" t="s">
        <v>9</v>
      </c>
      <c r="C112" s="24" t="s">
        <v>118</v>
      </c>
      <c r="D112" s="25">
        <f t="shared" si="7"/>
        <v>0</v>
      </c>
      <c r="E112" s="25">
        <v>0</v>
      </c>
      <c r="F112" s="25">
        <f t="shared" si="11"/>
        <v>0</v>
      </c>
      <c r="G112" s="26"/>
      <c r="H112" s="32"/>
    </row>
    <row r="113" spans="1:8" x14ac:dyDescent="0.15">
      <c r="A113" s="3" t="s">
        <v>17</v>
      </c>
      <c r="B113" s="3" t="s">
        <v>9</v>
      </c>
      <c r="C113" s="24" t="s">
        <v>119</v>
      </c>
      <c r="D113" s="25">
        <f t="shared" si="7"/>
        <v>0</v>
      </c>
      <c r="E113" s="25">
        <v>0</v>
      </c>
      <c r="F113" s="25">
        <f t="shared" si="11"/>
        <v>0</v>
      </c>
      <c r="G113" s="26"/>
      <c r="H113" s="32"/>
    </row>
    <row r="114" spans="1:8" x14ac:dyDescent="0.15">
      <c r="A114" s="3" t="s">
        <v>3</v>
      </c>
      <c r="B114" s="3" t="s">
        <v>9</v>
      </c>
      <c r="C114" s="8" t="s">
        <v>120</v>
      </c>
      <c r="D114" s="9">
        <f t="shared" si="7"/>
        <v>0</v>
      </c>
      <c r="E114" s="9">
        <v>0</v>
      </c>
      <c r="F114" s="9">
        <f t="shared" si="11"/>
        <v>0</v>
      </c>
      <c r="G114" s="16"/>
      <c r="H114" s="32"/>
    </row>
    <row r="115" spans="1:8" x14ac:dyDescent="0.15">
      <c r="A115" s="3" t="s">
        <v>20</v>
      </c>
      <c r="B115" s="3" t="s">
        <v>9</v>
      </c>
      <c r="C115" s="8" t="s">
        <v>121</v>
      </c>
      <c r="D115" s="9">
        <f t="shared" si="7"/>
        <v>0</v>
      </c>
      <c r="E115" s="9">
        <v>0</v>
      </c>
      <c r="F115" s="9">
        <f t="shared" si="11"/>
        <v>0</v>
      </c>
      <c r="G115" s="16"/>
      <c r="H115" s="32"/>
    </row>
    <row r="116" spans="1:8" x14ac:dyDescent="0.15">
      <c r="A116" s="3"/>
      <c r="B116" s="3" t="s">
        <v>9</v>
      </c>
      <c r="C116" s="8" t="s">
        <v>122</v>
      </c>
      <c r="D116" s="9">
        <f t="shared" si="7"/>
        <v>0</v>
      </c>
      <c r="E116" s="9">
        <v>0</v>
      </c>
      <c r="F116" s="9">
        <f t="shared" si="11"/>
        <v>0</v>
      </c>
      <c r="G116" s="16"/>
      <c r="H116" s="32"/>
    </row>
    <row r="117" spans="1:8" x14ac:dyDescent="0.15">
      <c r="A117" s="3"/>
      <c r="B117" s="3" t="s">
        <v>9</v>
      </c>
      <c r="C117" s="24" t="s">
        <v>123</v>
      </c>
      <c r="D117" s="25">
        <f t="shared" si="7"/>
        <v>0</v>
      </c>
      <c r="E117" s="25">
        <v>0</v>
      </c>
      <c r="F117" s="25">
        <f t="shared" si="11"/>
        <v>0</v>
      </c>
      <c r="G117" s="26"/>
      <c r="H117" s="32"/>
    </row>
    <row r="118" spans="1:8" x14ac:dyDescent="0.15">
      <c r="A118" s="3"/>
      <c r="B118" s="3" t="s">
        <v>9</v>
      </c>
      <c r="C118" s="10" t="s">
        <v>124</v>
      </c>
      <c r="D118" s="9">
        <f t="shared" si="7"/>
        <v>0</v>
      </c>
      <c r="E118" s="9">
        <v>0</v>
      </c>
      <c r="F118" s="9">
        <f t="shared" si="11"/>
        <v>0</v>
      </c>
      <c r="G118" s="16"/>
      <c r="H118" s="33"/>
    </row>
    <row r="119" spans="1:8" x14ac:dyDescent="0.15">
      <c r="A119" s="3"/>
      <c r="B119" s="4" t="s">
        <v>9</v>
      </c>
      <c r="C119" s="29" t="s">
        <v>125</v>
      </c>
      <c r="D119" s="30">
        <f t="shared" si="7"/>
        <v>300</v>
      </c>
      <c r="E119" s="30">
        <f>SUM(E106,E109,E112:E113,E117)</f>
        <v>0</v>
      </c>
      <c r="F119" s="30">
        <f t="shared" ref="F119:G119" si="12">SUM(F106,F109,F112:F113,F117)</f>
        <v>300</v>
      </c>
      <c r="G119" s="30">
        <f t="shared" si="12"/>
        <v>0</v>
      </c>
      <c r="H119" s="33"/>
    </row>
    <row r="120" spans="1:8" x14ac:dyDescent="0.15">
      <c r="A120" s="3"/>
      <c r="B120" s="3" t="s">
        <v>20</v>
      </c>
      <c r="C120" s="24" t="s">
        <v>126</v>
      </c>
      <c r="D120" s="25">
        <f t="shared" si="7"/>
        <v>1080</v>
      </c>
      <c r="E120" s="25">
        <v>0</v>
      </c>
      <c r="F120" s="25">
        <v>1080</v>
      </c>
      <c r="G120" s="26"/>
      <c r="H120" s="31"/>
    </row>
    <row r="121" spans="1:8" x14ac:dyDescent="0.15">
      <c r="A121" s="3"/>
      <c r="B121" s="3" t="s">
        <v>41</v>
      </c>
      <c r="C121" s="24" t="s">
        <v>127</v>
      </c>
      <c r="D121" s="25">
        <f t="shared" si="7"/>
        <v>400</v>
      </c>
      <c r="E121" s="25">
        <f>SUM(E122:E126)</f>
        <v>0</v>
      </c>
      <c r="F121" s="25">
        <f t="shared" ref="F121:G121" si="13">SUM(F122:F126)</f>
        <v>400</v>
      </c>
      <c r="G121" s="25">
        <f t="shared" si="13"/>
        <v>0</v>
      </c>
      <c r="H121" s="31"/>
    </row>
    <row r="122" spans="1:8" x14ac:dyDescent="0.15">
      <c r="A122" s="3"/>
      <c r="B122" s="3" t="s">
        <v>9</v>
      </c>
      <c r="C122" s="8" t="s">
        <v>128</v>
      </c>
      <c r="D122" s="9">
        <f t="shared" si="7"/>
        <v>0</v>
      </c>
      <c r="E122" s="9">
        <v>0</v>
      </c>
      <c r="F122" s="9">
        <f>SUM(G122:H122)</f>
        <v>0</v>
      </c>
      <c r="G122" s="16"/>
      <c r="H122" s="32"/>
    </row>
    <row r="123" spans="1:8" x14ac:dyDescent="0.15">
      <c r="A123" s="3"/>
      <c r="B123" s="3" t="s">
        <v>9</v>
      </c>
      <c r="C123" s="8" t="s">
        <v>129</v>
      </c>
      <c r="D123" s="9">
        <f t="shared" si="7"/>
        <v>0</v>
      </c>
      <c r="E123" s="9">
        <v>0</v>
      </c>
      <c r="F123" s="9">
        <f>SUM(G123:H123)</f>
        <v>0</v>
      </c>
      <c r="G123" s="16"/>
      <c r="H123" s="32"/>
    </row>
    <row r="124" spans="1:8" x14ac:dyDescent="0.15">
      <c r="A124" s="3"/>
      <c r="B124" s="3" t="s">
        <v>9</v>
      </c>
      <c r="C124" s="8" t="s">
        <v>130</v>
      </c>
      <c r="D124" s="9">
        <f t="shared" si="7"/>
        <v>0</v>
      </c>
      <c r="E124" s="9">
        <v>0</v>
      </c>
      <c r="F124" s="9">
        <f>SUM(G124:H124)</f>
        <v>0</v>
      </c>
      <c r="G124" s="16"/>
      <c r="H124" s="32"/>
    </row>
    <row r="125" spans="1:8" x14ac:dyDescent="0.15">
      <c r="A125" s="3"/>
      <c r="B125" s="3" t="s">
        <v>9</v>
      </c>
      <c r="C125" s="8" t="s">
        <v>131</v>
      </c>
      <c r="D125" s="9">
        <f t="shared" si="7"/>
        <v>0</v>
      </c>
      <c r="E125" s="9">
        <v>0</v>
      </c>
      <c r="F125" s="9">
        <f>SUM(G125:H125)</f>
        <v>0</v>
      </c>
      <c r="G125" s="16"/>
      <c r="H125" s="32"/>
    </row>
    <row r="126" spans="1:8" x14ac:dyDescent="0.15">
      <c r="A126" s="3"/>
      <c r="B126" s="3" t="s">
        <v>9</v>
      </c>
      <c r="C126" s="8" t="s">
        <v>132</v>
      </c>
      <c r="D126" s="9">
        <f t="shared" si="7"/>
        <v>400</v>
      </c>
      <c r="E126" s="9">
        <v>0</v>
      </c>
      <c r="F126" s="9">
        <v>400</v>
      </c>
      <c r="G126" s="16"/>
      <c r="H126" s="32" t="s">
        <v>201</v>
      </c>
    </row>
    <row r="127" spans="1:8" x14ac:dyDescent="0.15">
      <c r="A127" s="3"/>
      <c r="B127" s="3" t="s">
        <v>9</v>
      </c>
      <c r="C127" s="24" t="s">
        <v>133</v>
      </c>
      <c r="D127" s="25">
        <f t="shared" si="7"/>
        <v>0</v>
      </c>
      <c r="E127" s="25">
        <v>0</v>
      </c>
      <c r="F127" s="25">
        <f>SUM(G127:H127)</f>
        <v>0</v>
      </c>
      <c r="G127" s="26"/>
      <c r="H127" s="31"/>
    </row>
    <row r="128" spans="1:8" x14ac:dyDescent="0.15">
      <c r="A128" s="3"/>
      <c r="B128" s="3" t="s">
        <v>9</v>
      </c>
      <c r="C128" s="24" t="s">
        <v>134</v>
      </c>
      <c r="D128" s="25">
        <f t="shared" si="7"/>
        <v>0</v>
      </c>
      <c r="E128" s="25">
        <v>0</v>
      </c>
      <c r="F128" s="25">
        <f>SUM(G128:H128)</f>
        <v>0</v>
      </c>
      <c r="G128" s="26"/>
      <c r="H128" s="31"/>
    </row>
    <row r="129" spans="1:8" x14ac:dyDescent="0.15">
      <c r="A129" s="3"/>
      <c r="B129" s="3" t="s">
        <v>9</v>
      </c>
      <c r="C129" s="8" t="s">
        <v>135</v>
      </c>
      <c r="D129" s="9">
        <f t="shared" ref="D129:D174" si="14">SUM(E129:G129)</f>
        <v>0</v>
      </c>
      <c r="E129" s="9">
        <v>0</v>
      </c>
      <c r="F129" s="9">
        <f>SUM(G129:H129)</f>
        <v>0</v>
      </c>
      <c r="G129" s="16"/>
      <c r="H129" s="32"/>
    </row>
    <row r="130" spans="1:8" x14ac:dyDescent="0.15">
      <c r="A130" s="3"/>
      <c r="B130" s="3" t="s">
        <v>9</v>
      </c>
      <c r="C130" s="10" t="s">
        <v>136</v>
      </c>
      <c r="D130" s="9">
        <f t="shared" si="14"/>
        <v>0</v>
      </c>
      <c r="E130" s="9">
        <v>0</v>
      </c>
      <c r="F130" s="9">
        <f>SUM(G130:H130)</f>
        <v>0</v>
      </c>
      <c r="G130" s="16"/>
      <c r="H130" s="33"/>
    </row>
    <row r="131" spans="1:8" x14ac:dyDescent="0.15">
      <c r="A131" s="3"/>
      <c r="B131" s="40" t="s">
        <v>9</v>
      </c>
      <c r="C131" s="29" t="s">
        <v>137</v>
      </c>
      <c r="D131" s="30">
        <f t="shared" si="14"/>
        <v>1480</v>
      </c>
      <c r="E131" s="30">
        <f>SUM(E120,E121,E127:E129)</f>
        <v>0</v>
      </c>
      <c r="F131" s="30">
        <f t="shared" ref="F131:G131" si="15">SUM(F120,F121,F127:F129)</f>
        <v>1480</v>
      </c>
      <c r="G131" s="30">
        <f t="shared" si="15"/>
        <v>0</v>
      </c>
      <c r="H131" s="33"/>
    </row>
    <row r="132" spans="1:8" x14ac:dyDescent="0.15">
      <c r="A132" s="4"/>
      <c r="B132" s="106" t="s">
        <v>138</v>
      </c>
      <c r="C132" s="107"/>
      <c r="D132" s="30">
        <f t="shared" si="14"/>
        <v>-1180</v>
      </c>
      <c r="E132" s="30">
        <f>E119-E131</f>
        <v>0</v>
      </c>
      <c r="F132" s="30">
        <f t="shared" ref="F132:G132" si="16">F119-F131</f>
        <v>-1180</v>
      </c>
      <c r="G132" s="30">
        <f t="shared" si="16"/>
        <v>0</v>
      </c>
      <c r="H132" s="33"/>
    </row>
    <row r="133" spans="1:8" x14ac:dyDescent="0.15">
      <c r="A133" s="5" t="s">
        <v>139</v>
      </c>
      <c r="B133" s="5" t="s">
        <v>3</v>
      </c>
      <c r="C133" s="39" t="s">
        <v>140</v>
      </c>
      <c r="D133" s="25">
        <f t="shared" si="14"/>
        <v>0</v>
      </c>
      <c r="E133" s="25">
        <v>0</v>
      </c>
      <c r="F133" s="25">
        <f t="shared" ref="F133:F149" si="17">SUM(G133:H133)</f>
        <v>0</v>
      </c>
      <c r="G133" s="26"/>
      <c r="H133" s="32"/>
    </row>
    <row r="134" spans="1:8" x14ac:dyDescent="0.15">
      <c r="A134" s="3" t="s">
        <v>141</v>
      </c>
      <c r="B134" s="3" t="s">
        <v>6</v>
      </c>
      <c r="C134" s="24" t="s">
        <v>142</v>
      </c>
      <c r="D134" s="25">
        <f t="shared" si="14"/>
        <v>0</v>
      </c>
      <c r="E134" s="25">
        <v>0</v>
      </c>
      <c r="F134" s="25">
        <f t="shared" si="17"/>
        <v>0</v>
      </c>
      <c r="G134" s="26"/>
      <c r="H134" s="32"/>
    </row>
    <row r="135" spans="1:8" x14ac:dyDescent="0.15">
      <c r="A135" s="3" t="s">
        <v>143</v>
      </c>
      <c r="B135" s="3" t="s">
        <v>9</v>
      </c>
      <c r="C135" s="24" t="s">
        <v>144</v>
      </c>
      <c r="D135" s="25">
        <f t="shared" si="14"/>
        <v>0</v>
      </c>
      <c r="E135" s="25">
        <v>0</v>
      </c>
      <c r="F135" s="25">
        <f t="shared" si="17"/>
        <v>0</v>
      </c>
      <c r="G135" s="26"/>
      <c r="H135" s="32"/>
    </row>
    <row r="136" spans="1:8" x14ac:dyDescent="0.15">
      <c r="A136" s="3" t="s">
        <v>141</v>
      </c>
      <c r="B136" s="3" t="s">
        <v>9</v>
      </c>
      <c r="C136" s="24" t="s">
        <v>145</v>
      </c>
      <c r="D136" s="25">
        <f t="shared" si="14"/>
        <v>0</v>
      </c>
      <c r="E136" s="25">
        <v>0</v>
      </c>
      <c r="F136" s="25">
        <f t="shared" si="17"/>
        <v>0</v>
      </c>
      <c r="G136" s="26"/>
      <c r="H136" s="32"/>
    </row>
    <row r="137" spans="1:8" x14ac:dyDescent="0.15">
      <c r="A137" s="3" t="s">
        <v>8</v>
      </c>
      <c r="B137" s="3" t="s">
        <v>9</v>
      </c>
      <c r="C137" s="24" t="s">
        <v>146</v>
      </c>
      <c r="D137" s="25">
        <f t="shared" si="14"/>
        <v>0</v>
      </c>
      <c r="E137" s="25">
        <v>0</v>
      </c>
      <c r="F137" s="25">
        <f t="shared" si="17"/>
        <v>0</v>
      </c>
      <c r="G137" s="26"/>
      <c r="H137" s="32"/>
    </row>
    <row r="138" spans="1:8" x14ac:dyDescent="0.15">
      <c r="A138" s="3" t="s">
        <v>11</v>
      </c>
      <c r="B138" s="3" t="s">
        <v>9</v>
      </c>
      <c r="C138" s="8" t="s">
        <v>147</v>
      </c>
      <c r="D138" s="9">
        <f t="shared" si="14"/>
        <v>0</v>
      </c>
      <c r="E138" s="9">
        <v>0</v>
      </c>
      <c r="F138" s="9">
        <f t="shared" si="17"/>
        <v>0</v>
      </c>
      <c r="G138" s="16"/>
      <c r="H138" s="32"/>
    </row>
    <row r="139" spans="1:8" x14ac:dyDescent="0.15">
      <c r="A139" s="3" t="s">
        <v>13</v>
      </c>
      <c r="B139" s="3" t="s">
        <v>9</v>
      </c>
      <c r="C139" s="8" t="s">
        <v>148</v>
      </c>
      <c r="D139" s="9">
        <f t="shared" si="14"/>
        <v>0</v>
      </c>
      <c r="E139" s="9">
        <v>0</v>
      </c>
      <c r="F139" s="9">
        <f t="shared" si="17"/>
        <v>0</v>
      </c>
      <c r="G139" s="16"/>
      <c r="H139" s="32"/>
    </row>
    <row r="140" spans="1:8" x14ac:dyDescent="0.15">
      <c r="A140" s="3" t="s">
        <v>15</v>
      </c>
      <c r="B140" s="3" t="s">
        <v>9</v>
      </c>
      <c r="C140" s="8" t="s">
        <v>149</v>
      </c>
      <c r="D140" s="9">
        <f t="shared" si="14"/>
        <v>0</v>
      </c>
      <c r="E140" s="9">
        <v>0</v>
      </c>
      <c r="F140" s="9">
        <f t="shared" si="17"/>
        <v>0</v>
      </c>
      <c r="G140" s="16"/>
      <c r="H140" s="32"/>
    </row>
    <row r="141" spans="1:8" x14ac:dyDescent="0.15">
      <c r="A141" s="3" t="s">
        <v>17</v>
      </c>
      <c r="B141" s="3" t="s">
        <v>9</v>
      </c>
      <c r="C141" s="24" t="s">
        <v>150</v>
      </c>
      <c r="D141" s="25">
        <f t="shared" si="14"/>
        <v>0</v>
      </c>
      <c r="E141" s="25">
        <v>0</v>
      </c>
      <c r="F141" s="25">
        <f t="shared" si="17"/>
        <v>0</v>
      </c>
      <c r="G141" s="26"/>
      <c r="H141" s="32"/>
    </row>
    <row r="142" spans="1:8" x14ac:dyDescent="0.15">
      <c r="A142" s="3" t="s">
        <v>3</v>
      </c>
      <c r="B142" s="3" t="s">
        <v>9</v>
      </c>
      <c r="C142" s="24" t="s">
        <v>151</v>
      </c>
      <c r="D142" s="25">
        <f t="shared" si="14"/>
        <v>0</v>
      </c>
      <c r="E142" s="25">
        <v>0</v>
      </c>
      <c r="F142" s="25">
        <f t="shared" si="17"/>
        <v>0</v>
      </c>
      <c r="G142" s="26"/>
      <c r="H142" s="32"/>
    </row>
    <row r="143" spans="1:8" x14ac:dyDescent="0.15">
      <c r="A143" s="3" t="s">
        <v>20</v>
      </c>
      <c r="B143" s="3" t="s">
        <v>9</v>
      </c>
      <c r="C143" s="24" t="s">
        <v>152</v>
      </c>
      <c r="D143" s="25">
        <f t="shared" si="14"/>
        <v>0</v>
      </c>
      <c r="E143" s="25">
        <v>0</v>
      </c>
      <c r="F143" s="25">
        <f t="shared" si="17"/>
        <v>0</v>
      </c>
      <c r="G143" s="26"/>
      <c r="H143" s="32"/>
    </row>
    <row r="144" spans="1:8" x14ac:dyDescent="0.15">
      <c r="A144" s="3"/>
      <c r="B144" s="3" t="s">
        <v>9</v>
      </c>
      <c r="C144" s="24" t="s">
        <v>153</v>
      </c>
      <c r="D144" s="25">
        <f t="shared" si="14"/>
        <v>0</v>
      </c>
      <c r="E144" s="25">
        <v>0</v>
      </c>
      <c r="F144" s="25">
        <f t="shared" si="17"/>
        <v>0</v>
      </c>
      <c r="G144" s="26"/>
      <c r="H144" s="32"/>
    </row>
    <row r="145" spans="1:8" x14ac:dyDescent="0.15">
      <c r="A145" s="3"/>
      <c r="B145" s="3" t="s">
        <v>9</v>
      </c>
      <c r="C145" s="24" t="s">
        <v>154</v>
      </c>
      <c r="D145" s="25">
        <f t="shared" si="14"/>
        <v>0</v>
      </c>
      <c r="E145" s="25">
        <v>0</v>
      </c>
      <c r="F145" s="25">
        <f t="shared" si="17"/>
        <v>0</v>
      </c>
      <c r="G145" s="26"/>
      <c r="H145" s="32"/>
    </row>
    <row r="146" spans="1:8" x14ac:dyDescent="0.15">
      <c r="A146" s="3"/>
      <c r="B146" s="3" t="s">
        <v>9</v>
      </c>
      <c r="C146" s="24" t="s">
        <v>155</v>
      </c>
      <c r="D146" s="25">
        <f t="shared" si="14"/>
        <v>0</v>
      </c>
      <c r="E146" s="25">
        <v>0</v>
      </c>
      <c r="F146" s="25">
        <f t="shared" si="17"/>
        <v>0</v>
      </c>
      <c r="G146" s="26"/>
      <c r="H146" s="32"/>
    </row>
    <row r="147" spans="1:8" x14ac:dyDescent="0.15">
      <c r="A147" s="3"/>
      <c r="B147" s="3" t="s">
        <v>9</v>
      </c>
      <c r="C147" s="24" t="s">
        <v>156</v>
      </c>
      <c r="D147" s="25">
        <f t="shared" si="14"/>
        <v>0</v>
      </c>
      <c r="E147" s="25">
        <v>0</v>
      </c>
      <c r="F147" s="25">
        <f t="shared" si="17"/>
        <v>0</v>
      </c>
      <c r="G147" s="26"/>
      <c r="H147" s="32"/>
    </row>
    <row r="148" spans="1:8" x14ac:dyDescent="0.15">
      <c r="A148" s="3"/>
      <c r="B148" s="3" t="s">
        <v>9</v>
      </c>
      <c r="C148" s="24" t="s">
        <v>157</v>
      </c>
      <c r="D148" s="25">
        <f t="shared" si="14"/>
        <v>0</v>
      </c>
      <c r="E148" s="25">
        <v>0</v>
      </c>
      <c r="F148" s="25">
        <f t="shared" si="17"/>
        <v>0</v>
      </c>
      <c r="G148" s="26"/>
      <c r="H148" s="32"/>
    </row>
    <row r="149" spans="1:8" x14ac:dyDescent="0.15">
      <c r="A149" s="3"/>
      <c r="B149" s="3" t="s">
        <v>9</v>
      </c>
      <c r="C149" s="10" t="s">
        <v>158</v>
      </c>
      <c r="D149" s="9">
        <f t="shared" si="14"/>
        <v>0</v>
      </c>
      <c r="E149" s="9">
        <v>0</v>
      </c>
      <c r="F149" s="9">
        <f t="shared" si="17"/>
        <v>0</v>
      </c>
      <c r="G149" s="17"/>
      <c r="H149" s="33"/>
    </row>
    <row r="150" spans="1:8" x14ac:dyDescent="0.15">
      <c r="A150" s="3"/>
      <c r="B150" s="4" t="s">
        <v>9</v>
      </c>
      <c r="C150" s="12" t="s">
        <v>159</v>
      </c>
      <c r="D150" s="13">
        <f t="shared" si="14"/>
        <v>0</v>
      </c>
      <c r="E150" s="13">
        <f>SUM(E133:E137,E141:E148)</f>
        <v>0</v>
      </c>
      <c r="F150" s="13">
        <f t="shared" ref="F150:G150" si="18">SUM(F133:F137,F141:F148)</f>
        <v>0</v>
      </c>
      <c r="G150" s="13">
        <f t="shared" si="18"/>
        <v>0</v>
      </c>
      <c r="H150" s="33"/>
    </row>
    <row r="151" spans="1:8" x14ac:dyDescent="0.15">
      <c r="A151" s="3"/>
      <c r="B151" s="3" t="s">
        <v>20</v>
      </c>
      <c r="C151" s="24" t="s">
        <v>160</v>
      </c>
      <c r="D151" s="25">
        <f t="shared" si="14"/>
        <v>0</v>
      </c>
      <c r="E151" s="25">
        <v>0</v>
      </c>
      <c r="F151" s="25">
        <f t="shared" ref="F151:F166" si="19">SUM(G151:H151)</f>
        <v>0</v>
      </c>
      <c r="G151" s="26"/>
      <c r="H151" s="31"/>
    </row>
    <row r="152" spans="1:8" x14ac:dyDescent="0.15">
      <c r="A152" s="3"/>
      <c r="B152" s="3" t="s">
        <v>41</v>
      </c>
      <c r="C152" s="24" t="s">
        <v>161</v>
      </c>
      <c r="D152" s="25">
        <f t="shared" si="14"/>
        <v>0</v>
      </c>
      <c r="E152" s="25">
        <v>0</v>
      </c>
      <c r="F152" s="25">
        <f t="shared" si="19"/>
        <v>0</v>
      </c>
      <c r="G152" s="26"/>
      <c r="H152" s="31"/>
    </row>
    <row r="153" spans="1:8" x14ac:dyDescent="0.15">
      <c r="A153" s="3"/>
      <c r="B153" s="3" t="s">
        <v>9</v>
      </c>
      <c r="C153" s="24" t="s">
        <v>162</v>
      </c>
      <c r="D153" s="25">
        <f t="shared" si="14"/>
        <v>0</v>
      </c>
      <c r="E153" s="25">
        <v>0</v>
      </c>
      <c r="F153" s="25">
        <f t="shared" si="19"/>
        <v>0</v>
      </c>
      <c r="G153" s="26"/>
      <c r="H153" s="31"/>
    </row>
    <row r="154" spans="1:8" x14ac:dyDescent="0.15">
      <c r="A154" s="3"/>
      <c r="B154" s="3" t="s">
        <v>9</v>
      </c>
      <c r="C154" s="24" t="s">
        <v>163</v>
      </c>
      <c r="D154" s="25">
        <f t="shared" si="14"/>
        <v>0</v>
      </c>
      <c r="E154" s="25">
        <v>0</v>
      </c>
      <c r="F154" s="25">
        <f t="shared" si="19"/>
        <v>0</v>
      </c>
      <c r="G154" s="26"/>
      <c r="H154" s="31"/>
    </row>
    <row r="155" spans="1:8" x14ac:dyDescent="0.15">
      <c r="A155" s="3"/>
      <c r="B155" s="3" t="s">
        <v>9</v>
      </c>
      <c r="C155" s="8" t="s">
        <v>164</v>
      </c>
      <c r="D155" s="9">
        <f t="shared" si="14"/>
        <v>0</v>
      </c>
      <c r="E155" s="9">
        <v>0</v>
      </c>
      <c r="F155" s="9">
        <f t="shared" si="19"/>
        <v>0</v>
      </c>
      <c r="G155" s="16"/>
      <c r="H155" s="32"/>
    </row>
    <row r="156" spans="1:8" x14ac:dyDescent="0.15">
      <c r="A156" s="3"/>
      <c r="B156" s="3" t="s">
        <v>9</v>
      </c>
      <c r="C156" s="8" t="s">
        <v>165</v>
      </c>
      <c r="D156" s="9">
        <f t="shared" si="14"/>
        <v>0</v>
      </c>
      <c r="E156" s="9">
        <v>0</v>
      </c>
      <c r="F156" s="9">
        <f t="shared" si="19"/>
        <v>0</v>
      </c>
      <c r="G156" s="16"/>
      <c r="H156" s="32"/>
    </row>
    <row r="157" spans="1:8" x14ac:dyDescent="0.15">
      <c r="A157" s="3"/>
      <c r="B157" s="3" t="s">
        <v>9</v>
      </c>
      <c r="C157" s="8" t="s">
        <v>166</v>
      </c>
      <c r="D157" s="9">
        <f t="shared" si="14"/>
        <v>0</v>
      </c>
      <c r="E157" s="9">
        <v>0</v>
      </c>
      <c r="F157" s="9">
        <f t="shared" si="19"/>
        <v>0</v>
      </c>
      <c r="G157" s="16"/>
      <c r="H157" s="32"/>
    </row>
    <row r="158" spans="1:8" x14ac:dyDescent="0.15">
      <c r="A158" s="3"/>
      <c r="B158" s="3" t="s">
        <v>9</v>
      </c>
      <c r="C158" s="24" t="s">
        <v>167</v>
      </c>
      <c r="D158" s="25">
        <f t="shared" si="14"/>
        <v>0</v>
      </c>
      <c r="E158" s="25">
        <v>0</v>
      </c>
      <c r="F158" s="25">
        <f t="shared" si="19"/>
        <v>0</v>
      </c>
      <c r="G158" s="26"/>
      <c r="H158" s="32"/>
    </row>
    <row r="159" spans="1:8" x14ac:dyDescent="0.15">
      <c r="A159" s="3"/>
      <c r="B159" s="3" t="s">
        <v>9</v>
      </c>
      <c r="C159" s="24" t="s">
        <v>168</v>
      </c>
      <c r="D159" s="25">
        <f t="shared" si="14"/>
        <v>0</v>
      </c>
      <c r="E159" s="25">
        <v>0</v>
      </c>
      <c r="F159" s="25">
        <f t="shared" si="19"/>
        <v>0</v>
      </c>
      <c r="G159" s="26"/>
      <c r="H159" s="32"/>
    </row>
    <row r="160" spans="1:8" x14ac:dyDescent="0.15">
      <c r="A160" s="3"/>
      <c r="B160" s="3" t="s">
        <v>9</v>
      </c>
      <c r="C160" s="24" t="s">
        <v>169</v>
      </c>
      <c r="D160" s="25">
        <f t="shared" si="14"/>
        <v>0</v>
      </c>
      <c r="E160" s="25">
        <v>0</v>
      </c>
      <c r="F160" s="25">
        <f t="shared" si="19"/>
        <v>0</v>
      </c>
      <c r="G160" s="26"/>
      <c r="H160" s="32"/>
    </row>
    <row r="161" spans="1:8" x14ac:dyDescent="0.15">
      <c r="A161" s="3"/>
      <c r="B161" s="3" t="s">
        <v>9</v>
      </c>
      <c r="C161" s="24" t="s">
        <v>170</v>
      </c>
      <c r="D161" s="25">
        <f t="shared" si="14"/>
        <v>0</v>
      </c>
      <c r="E161" s="25">
        <v>0</v>
      </c>
      <c r="F161" s="25">
        <f t="shared" si="19"/>
        <v>0</v>
      </c>
      <c r="G161" s="26"/>
      <c r="H161" s="32"/>
    </row>
    <row r="162" spans="1:8" x14ac:dyDescent="0.15">
      <c r="A162" s="3"/>
      <c r="B162" s="3" t="s">
        <v>9</v>
      </c>
      <c r="C162" s="24" t="s">
        <v>171</v>
      </c>
      <c r="D162" s="25">
        <f t="shared" si="14"/>
        <v>0</v>
      </c>
      <c r="E162" s="25">
        <v>0</v>
      </c>
      <c r="F162" s="25">
        <f t="shared" si="19"/>
        <v>0</v>
      </c>
      <c r="G162" s="26"/>
      <c r="H162" s="32"/>
    </row>
    <row r="163" spans="1:8" x14ac:dyDescent="0.15">
      <c r="A163" s="3"/>
      <c r="B163" s="3" t="s">
        <v>9</v>
      </c>
      <c r="C163" s="24" t="s">
        <v>172</v>
      </c>
      <c r="D163" s="25">
        <f t="shared" si="14"/>
        <v>0</v>
      </c>
      <c r="E163" s="25">
        <v>0</v>
      </c>
      <c r="F163" s="25">
        <f t="shared" si="19"/>
        <v>0</v>
      </c>
      <c r="G163" s="26"/>
      <c r="H163" s="32"/>
    </row>
    <row r="164" spans="1:8" x14ac:dyDescent="0.15">
      <c r="A164" s="3"/>
      <c r="B164" s="3" t="s">
        <v>9</v>
      </c>
      <c r="C164" s="24" t="s">
        <v>173</v>
      </c>
      <c r="D164" s="25">
        <f t="shared" si="14"/>
        <v>0</v>
      </c>
      <c r="E164" s="25">
        <v>0</v>
      </c>
      <c r="F164" s="25">
        <f t="shared" si="19"/>
        <v>0</v>
      </c>
      <c r="G164" s="26"/>
      <c r="H164" s="32"/>
    </row>
    <row r="165" spans="1:8" x14ac:dyDescent="0.15">
      <c r="A165" s="3"/>
      <c r="B165" s="3" t="s">
        <v>9</v>
      </c>
      <c r="C165" s="24" t="s">
        <v>174</v>
      </c>
      <c r="D165" s="25">
        <f t="shared" si="14"/>
        <v>0</v>
      </c>
      <c r="E165" s="25">
        <v>0</v>
      </c>
      <c r="F165" s="25">
        <f t="shared" si="19"/>
        <v>0</v>
      </c>
      <c r="G165" s="26"/>
      <c r="H165" s="32"/>
    </row>
    <row r="166" spans="1:8" x14ac:dyDescent="0.15">
      <c r="A166" s="3"/>
      <c r="B166" s="3" t="s">
        <v>9</v>
      </c>
      <c r="C166" s="10" t="s">
        <v>175</v>
      </c>
      <c r="D166" s="9">
        <f t="shared" si="14"/>
        <v>0</v>
      </c>
      <c r="E166" s="9">
        <v>0</v>
      </c>
      <c r="F166" s="9">
        <f t="shared" si="19"/>
        <v>0</v>
      </c>
      <c r="G166" s="16"/>
      <c r="H166" s="33"/>
    </row>
    <row r="167" spans="1:8" x14ac:dyDescent="0.15">
      <c r="A167" s="3"/>
      <c r="B167" s="40" t="s">
        <v>9</v>
      </c>
      <c r="C167" s="29" t="s">
        <v>176</v>
      </c>
      <c r="D167" s="13">
        <f t="shared" si="14"/>
        <v>0</v>
      </c>
      <c r="E167" s="13">
        <f>SUM(E151:E154,E158:E165)</f>
        <v>0</v>
      </c>
      <c r="F167" s="13">
        <f t="shared" ref="F167:G167" si="20">SUM(F151:F154,F158:F165)</f>
        <v>0</v>
      </c>
      <c r="G167" s="13">
        <f t="shared" si="20"/>
        <v>0</v>
      </c>
      <c r="H167" s="33"/>
    </row>
    <row r="168" spans="1:8" x14ac:dyDescent="0.15">
      <c r="A168" s="4"/>
      <c r="B168" s="106" t="s">
        <v>177</v>
      </c>
      <c r="C168" s="107"/>
      <c r="D168" s="13">
        <f t="shared" si="14"/>
        <v>0</v>
      </c>
      <c r="E168" s="13">
        <f>E150-E167</f>
        <v>0</v>
      </c>
      <c r="F168" s="13">
        <f t="shared" ref="F168:G168" si="21">F150-F167</f>
        <v>0</v>
      </c>
      <c r="G168" s="13">
        <f t="shared" si="21"/>
        <v>0</v>
      </c>
      <c r="H168" s="33"/>
    </row>
    <row r="169" spans="1:8" x14ac:dyDescent="0.15">
      <c r="A169" s="104" t="s">
        <v>178</v>
      </c>
      <c r="B169" s="111"/>
      <c r="C169" s="105"/>
      <c r="D169" s="9">
        <f t="shared" si="14"/>
        <v>315</v>
      </c>
      <c r="E169" s="9">
        <v>5</v>
      </c>
      <c r="F169" s="9">
        <v>300</v>
      </c>
      <c r="G169" s="16">
        <v>10</v>
      </c>
      <c r="H169" s="34"/>
    </row>
    <row r="170" spans="1:8" x14ac:dyDescent="0.15">
      <c r="A170" s="112" t="s">
        <v>9</v>
      </c>
      <c r="B170" s="113"/>
      <c r="C170" s="114"/>
      <c r="D170" s="9">
        <f t="shared" si="14"/>
        <v>0</v>
      </c>
      <c r="E170" s="9"/>
      <c r="F170" s="9">
        <f>SUM(G170:H170)</f>
        <v>0</v>
      </c>
      <c r="G170" s="17"/>
      <c r="H170" s="33"/>
    </row>
    <row r="171" spans="1:8" x14ac:dyDescent="0.15">
      <c r="A171" s="115" t="s">
        <v>179</v>
      </c>
      <c r="B171" s="116"/>
      <c r="C171" s="117"/>
      <c r="D171" s="13">
        <f t="shared" si="14"/>
        <v>0</v>
      </c>
      <c r="E171" s="13">
        <f>SUM(E105,E132,E168)-E169</f>
        <v>0</v>
      </c>
      <c r="F171" s="13">
        <f t="shared" ref="F171:G171" si="22">SUM(F105,F132,F168)-F169</f>
        <v>0</v>
      </c>
      <c r="G171" s="13">
        <f t="shared" si="22"/>
        <v>0</v>
      </c>
      <c r="H171" s="32"/>
    </row>
    <row r="172" spans="1:8" x14ac:dyDescent="0.15">
      <c r="A172" s="118" t="s">
        <v>9</v>
      </c>
      <c r="B172" s="118"/>
      <c r="C172" s="118"/>
      <c r="D172" s="9">
        <f t="shared" si="14"/>
        <v>0</v>
      </c>
      <c r="E172" s="37"/>
      <c r="F172" s="9">
        <f>SUM(G172:H172)</f>
        <v>0</v>
      </c>
      <c r="G172" s="38"/>
      <c r="H172" s="35"/>
    </row>
    <row r="173" spans="1:8" x14ac:dyDescent="0.15">
      <c r="A173" s="112" t="s">
        <v>180</v>
      </c>
      <c r="B173" s="113"/>
      <c r="C173" s="114"/>
      <c r="D173" s="13">
        <f t="shared" si="14"/>
        <v>0</v>
      </c>
      <c r="E173" s="13">
        <v>0</v>
      </c>
      <c r="F173" s="13">
        <f>SUM(G173:H173)</f>
        <v>0</v>
      </c>
      <c r="G173" s="13"/>
      <c r="H173" s="33"/>
    </row>
    <row r="174" spans="1:8" x14ac:dyDescent="0.15">
      <c r="A174" s="108" t="s">
        <v>181</v>
      </c>
      <c r="B174" s="109"/>
      <c r="C174" s="110"/>
      <c r="D174" s="13">
        <f t="shared" si="14"/>
        <v>0</v>
      </c>
      <c r="E174" s="13">
        <f>SUM(E171:E173)</f>
        <v>0</v>
      </c>
      <c r="F174" s="13">
        <f t="shared" ref="F174:G174" si="23">SUM(F171:F173)</f>
        <v>0</v>
      </c>
      <c r="G174" s="13">
        <f t="shared" si="23"/>
        <v>0</v>
      </c>
      <c r="H174" s="36"/>
    </row>
  </sheetData>
  <mergeCells count="10">
    <mergeCell ref="B3:C3"/>
    <mergeCell ref="B105:C105"/>
    <mergeCell ref="B132:C132"/>
    <mergeCell ref="A174:C174"/>
    <mergeCell ref="B168:C168"/>
    <mergeCell ref="A169:C169"/>
    <mergeCell ref="A170:C170"/>
    <mergeCell ref="A171:C171"/>
    <mergeCell ref="A172:C172"/>
    <mergeCell ref="A173:C173"/>
  </mergeCells>
  <phoneticPr fontId="2"/>
  <pageMargins left="0.58333333333333337" right="0.30555555555555558" top="0.75" bottom="0.75" header="0" footer="0"/>
  <pageSetup paperSize="9" orientation="portrait" r:id="rId1"/>
  <headerFooter>
    <oddFooter>&amp;C&amp;"ＭＳ Ｐ明朝"&amp;9&amp;P頁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拠点区分</vt:lpstr>
      <vt:lpstr>Sheet2</vt:lpstr>
      <vt:lpstr>Sheet3</vt:lpstr>
      <vt:lpstr>Sheet1!Print_Titles</vt:lpstr>
      <vt:lpstr>拠点区分!Print_Titles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owner2</dc:creator>
  <cp:lastModifiedBy>owner2</cp:lastModifiedBy>
  <cp:lastPrinted>2015-03-22T02:11:42Z</cp:lastPrinted>
  <dcterms:created xsi:type="dcterms:W3CDTF">2015-03-20T05:32:09Z</dcterms:created>
  <dcterms:modified xsi:type="dcterms:W3CDTF">2015-03-22T02:11:58Z</dcterms:modified>
</cp:coreProperties>
</file>